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026"/>
  <workbookPr codeName="ThisWorkbook" defaultThemeVersion="124226"/>
  <mc:AlternateContent xmlns:mc="http://schemas.openxmlformats.org/markup-compatibility/2006">
    <mc:Choice Requires="x15">
      <x15ac:absPath xmlns:x15ac="http://schemas.microsoft.com/office/spreadsheetml/2010/11/ac" url="C:\Users\cloudconvert\server\files\tasks\f9140b99-ec03-44f8-80d3-834302306edf\"/>
    </mc:Choice>
  </mc:AlternateContent>
  <xr:revisionPtr revIDLastSave="0" documentId="8_{A8FF3C41-7605-4298-9502-43A05130D9D5}" xr6:coauthVersionLast="47" xr6:coauthVersionMax="47" xr10:uidLastSave="{00000000-0000-0000-0000-000000000000}"/>
  <bookViews>
    <workbookView xWindow="390" yWindow="390" windowWidth="11520" windowHeight="7875" tabRatio="981" xr2:uid="{00000000-000D-0000-FFFF-FFFF00000000}"/>
  </bookViews>
  <sheets>
    <sheet name="FR-P&amp;L" sheetId="11" r:id="rId1"/>
    <sheet name="FR-BS" sheetId="12" r:id="rId2"/>
    <sheet name="CF" sheetId="23" r:id="rId3"/>
    <sheet name="LRR" sheetId="24" r:id="rId4"/>
  </sheets>
  <calcPr calcId="191029"/>
</workbook>
</file>

<file path=xl/calcChain.xml><?xml version="1.0" encoding="utf-8"?>
<calcChain xmlns="http://schemas.openxmlformats.org/spreadsheetml/2006/main">
  <c r="C45" i="23" l="1"/>
  <c r="B45" i="23"/>
  <c r="C37" i="23"/>
  <c r="B37" i="23"/>
  <c r="C16" i="23"/>
  <c r="C22" i="23" s="1"/>
  <c r="C24" i="23" s="1"/>
  <c r="C27" i="23" s="1"/>
  <c r="C47" i="23" s="1"/>
  <c r="C49" i="23" s="1"/>
  <c r="B48" i="23" s="1"/>
  <c r="B16" i="23"/>
  <c r="B22" i="23" s="1"/>
  <c r="B24" i="23" s="1"/>
  <c r="B27" i="23" s="1"/>
  <c r="B47" i="23" l="1"/>
  <c r="B49" i="23"/>
</calcChain>
</file>

<file path=xl/sharedStrings.xml><?xml version="1.0" encoding="utf-8"?>
<sst xmlns="http://schemas.openxmlformats.org/spreadsheetml/2006/main" count="201" uniqueCount="176">
  <si>
    <t>31-03-2020</t>
  </si>
  <si>
    <t>Particulars</t>
  </si>
  <si>
    <t>Assets:</t>
  </si>
  <si>
    <t>Non-Current Assets</t>
  </si>
  <si>
    <t>Current Assets</t>
  </si>
  <si>
    <t>Total Assets</t>
  </si>
  <si>
    <t>Equity &amp; Liabilities:</t>
  </si>
  <si>
    <t>Non-Current Liabilities</t>
  </si>
  <si>
    <t>Total Equity &amp; Liabilities</t>
  </si>
  <si>
    <t>Depreciation and amortization expense</t>
  </si>
  <si>
    <t>Phyto Chem (India) Limited</t>
  </si>
  <si>
    <t>Y.Nayudamma</t>
  </si>
  <si>
    <t>Managing Director</t>
  </si>
  <si>
    <t>DIN : 00377721</t>
  </si>
  <si>
    <t>PHYTO CHEM (INDIA) LIMITED</t>
  </si>
  <si>
    <t>CIN : L24110TG1989PLC009500</t>
  </si>
  <si>
    <t>Registered Office : Survey No.628, Temple Street, Bonthapally-502313,</t>
  </si>
  <si>
    <t>Gummadidala Mandal,  Sangareddy District, Telangana.</t>
  </si>
  <si>
    <t>Corporate Office : No.8-3-229/23, First Floor, Thaherville,</t>
  </si>
  <si>
    <t xml:space="preserve">Yousufguda Check Post,  Hyderabad - 500 045, Telangana. </t>
  </si>
  <si>
    <t>Tel : 040-23557712 / 23557713, Fax : 040-23557714.</t>
  </si>
  <si>
    <t>Email: info@phytochemindia.com, Website: www.phytochemindia.com</t>
  </si>
  <si>
    <t>(Rs. in Lakhs Except EPS)</t>
  </si>
  <si>
    <t>Sl. No.</t>
  </si>
  <si>
    <t xml:space="preserve">Quarter Ended </t>
  </si>
  <si>
    <t>For the Year Ended</t>
  </si>
  <si>
    <t>I</t>
  </si>
  <si>
    <t>Revenue from operations</t>
  </si>
  <si>
    <t>II</t>
  </si>
  <si>
    <t>Other income</t>
  </si>
  <si>
    <t>III</t>
  </si>
  <si>
    <t>Total Revenue (I + II)</t>
  </si>
  <si>
    <t>IV</t>
  </si>
  <si>
    <t>Expenses:</t>
  </si>
  <si>
    <t>Purchase of Stock-In-Trade</t>
  </si>
  <si>
    <t xml:space="preserve">Changes in inventories of finished goods work-in-progress and Stock-in-Trade
 </t>
  </si>
  <si>
    <t xml:space="preserve">Employee benefits expense </t>
  </si>
  <si>
    <t>Finance costs</t>
  </si>
  <si>
    <t>Other expenses</t>
  </si>
  <si>
    <t>Total expenses</t>
  </si>
  <si>
    <t>V</t>
  </si>
  <si>
    <t>Profit / (Loss) before Tax and exceptional items (III - IV)</t>
  </si>
  <si>
    <t>VI</t>
  </si>
  <si>
    <t>Exceptional Items</t>
  </si>
  <si>
    <t>VII</t>
  </si>
  <si>
    <t>Profit / (Loss) before extraordinary items &amp; tax (V-VI)</t>
  </si>
  <si>
    <t>VIII</t>
  </si>
  <si>
    <t>Extraordinary Items</t>
  </si>
  <si>
    <t>IX</t>
  </si>
  <si>
    <t>Profit before tax (VII-VIII)</t>
  </si>
  <si>
    <t>X</t>
  </si>
  <si>
    <t>Tax expense:</t>
  </si>
  <si>
    <t>(1) Current tax</t>
  </si>
  <si>
    <t xml:space="preserve">(2) Deferred tax </t>
  </si>
  <si>
    <t>XI</t>
  </si>
  <si>
    <t>Net Profit / (Loss) for the period after tax (IX - X)</t>
  </si>
  <si>
    <t>XII</t>
  </si>
  <si>
    <t>TotalComprehensive Income (Net of Tax)</t>
  </si>
  <si>
    <t>XIV</t>
  </si>
  <si>
    <t>Paid up Equity Share Capital (Face value of Rs.10.00 each)</t>
  </si>
  <si>
    <t>XV</t>
  </si>
  <si>
    <t>Other Equity excluding revaluation reserves</t>
  </si>
  <si>
    <t>--</t>
  </si>
  <si>
    <t>(1) Basic</t>
  </si>
  <si>
    <t>(2) Diluted</t>
  </si>
  <si>
    <t>The above is an extract of the detailed format of Quarterly Financial Results filed with the Stock Exchange under Regulations 33 of the SEBI (Listing and other Disclosures Requirements) Regulations, 2015.  The full format of the Financial Results is available on the Stock Exchange Websites: www.bseindia.com and the same is also available at Company website : www.phytochemindia.com.</t>
  </si>
  <si>
    <t>These above Audited financial results have been prepared in accordance with Indian Accounting Standards (Ind AS) as prescribed under Section 133 of Companies Act, 2013 read with Rule 3 of the Companies (Indian Accounting Standards) Rules, 2015 and relevant amendment rules thereafter.</t>
  </si>
  <si>
    <t>For and on behalf of the Board</t>
  </si>
  <si>
    <t xml:space="preserve"> Place : Hyderabad</t>
  </si>
  <si>
    <t>:: 2 ::</t>
  </si>
  <si>
    <t>Ind AS</t>
  </si>
  <si>
    <t xml:space="preserve">   (i)  Investments</t>
  </si>
  <si>
    <t xml:space="preserve"> (iii) Other Financial Assets</t>
  </si>
  <si>
    <t>Equity</t>
  </si>
  <si>
    <t>Current liabilities</t>
  </si>
  <si>
    <t>Cost of Raw materials consumed</t>
  </si>
  <si>
    <t>XIII</t>
  </si>
  <si>
    <t>Total Comprehensive Income (Net of Tax) for the period comprising Profit / Loss for the period (after tax) and other comprehensive Income.</t>
  </si>
  <si>
    <t>March 31, 2020</t>
  </si>
  <si>
    <t>Previous period figures have been reclassified/regrouped, wherever necessary to make them comparable.</t>
  </si>
  <si>
    <t>Earnings per equity share: - In Rs. (Not annualised for Quarter Ended Results)</t>
  </si>
  <si>
    <t>The Company has decided to exercise the option permitted U/s 115BAA of the Income Tax Act 1961 and Current Tax is worked out accordingly.</t>
  </si>
  <si>
    <t>(Rs. In Lakhs)</t>
  </si>
  <si>
    <t>Total Current Liabilities</t>
  </si>
  <si>
    <t>Total Liabilities</t>
  </si>
  <si>
    <t>31-03-2021</t>
  </si>
  <si>
    <t>31-12-2020</t>
  </si>
  <si>
    <t>Statement of Audited Financial Results for the 
Quarter And Year Ended 31st March 2021</t>
  </si>
  <si>
    <t>The figures for the Quarter Ended March 31, 2021 and March 31, 2020 are the balancing figures between the Audited figures in respect of the full Financial Year and Unaudited published figures upto the Third Quarter for the respective years.</t>
  </si>
  <si>
    <t xml:space="preserve"> Date  : 30-06-2021</t>
  </si>
  <si>
    <t>The Company operates mainly in  one  segment i.e., Manufacturing and  Marketing of  Pesticide  Formulations  and  small  way in real estate activity.  There  are  no  transactions  of real  estate   activity  during  the quarter  ended  31-03-2021.   As at 31st March, 2021, the Company has deployed Rs.96.79 Lakhs in Real Estate activity and the rest of amount is deployed in Pesticides activity only.</t>
  </si>
  <si>
    <r>
      <t>The above Audited Financial results have been reviewed by the Audit committee and approved by the Board of Directors at their meeting held on 30</t>
    </r>
    <r>
      <rPr>
        <b/>
        <vertAlign val="superscript"/>
        <sz val="12"/>
        <rFont val="Arial"/>
        <family val="2"/>
      </rPr>
      <t>th</t>
    </r>
    <r>
      <rPr>
        <b/>
        <sz val="12"/>
        <rFont val="Arial"/>
        <family val="2"/>
      </rPr>
      <t xml:space="preserve"> June 2021.</t>
    </r>
  </si>
  <si>
    <t xml:space="preserve"> Date   : 30-06-2021</t>
  </si>
  <si>
    <t xml:space="preserve">    ii) Loans</t>
  </si>
  <si>
    <t>(iii) Bank Balances Other than Cash and</t>
  </si>
  <si>
    <t xml:space="preserve">        cash equivalents</t>
  </si>
  <si>
    <t>(iv) Loans and Advances</t>
  </si>
  <si>
    <t>(v)  Other Financial Assets</t>
  </si>
  <si>
    <t>(ii)  Cash and cash equivalents</t>
  </si>
  <si>
    <t>(i)   Trade Receivables</t>
  </si>
  <si>
    <t>(a) Property , Plant and Equipment</t>
  </si>
  <si>
    <t>(b) Capital Work In Progress</t>
  </si>
  <si>
    <t>(c) Investment Property</t>
  </si>
  <si>
    <t>(d) Intangible Asset</t>
  </si>
  <si>
    <t>(e) Financial Assets</t>
  </si>
  <si>
    <t>(f) Deferred Tax Assets (Net)</t>
  </si>
  <si>
    <t>(g) Other Non Current Assets</t>
  </si>
  <si>
    <t>(a) Inventories</t>
  </si>
  <si>
    <t>(b) Financial Assets</t>
  </si>
  <si>
    <t>(c) Current Tax Assets (Net)</t>
  </si>
  <si>
    <t>(d) Other Current Assets</t>
  </si>
  <si>
    <t>(a) Equity Share Capital</t>
  </si>
  <si>
    <t>(b) Other equity</t>
  </si>
  <si>
    <t>Liabilities</t>
  </si>
  <si>
    <t>(a) Financials Liabilities</t>
  </si>
  <si>
    <t xml:space="preserve">   (i) Borrowings</t>
  </si>
  <si>
    <t xml:space="preserve">   (ii) Other financial liabilities</t>
  </si>
  <si>
    <t>(b) Provisions</t>
  </si>
  <si>
    <t>(c) Deferred tax liabilities - Net</t>
  </si>
  <si>
    <t>(a) Financial Liabilities</t>
  </si>
  <si>
    <t xml:space="preserve">  (ii) Trade Payables</t>
  </si>
  <si>
    <r>
      <t xml:space="preserve">     (b) Total Outstanding dues other than </t>
    </r>
    <r>
      <rPr>
        <b/>
        <sz val="10"/>
        <color theme="1"/>
        <rFont val="Cambria"/>
        <family val="1"/>
        <scheme val="major"/>
      </rPr>
      <t>MSME</t>
    </r>
  </si>
  <si>
    <t xml:space="preserve">   (a) Total Outstanding dues to MSME</t>
  </si>
  <si>
    <t xml:space="preserve">  (iii) Other financial liabilities</t>
  </si>
  <si>
    <t xml:space="preserve">  (i)  Borrowings</t>
  </si>
  <si>
    <t>(b) Other Liabilities</t>
  </si>
  <si>
    <t>(c) Provisions</t>
  </si>
  <si>
    <t>(d) Current Tax Liability (Net)</t>
  </si>
  <si>
    <t>March 31, 2021</t>
  </si>
  <si>
    <t>::3::</t>
  </si>
  <si>
    <t>Cash flow statement for the year ended March 31, 2021</t>
  </si>
  <si>
    <r>
      <t>Year ended 
31</t>
    </r>
    <r>
      <rPr>
        <b/>
        <vertAlign val="superscript"/>
        <sz val="11"/>
        <color theme="1"/>
        <rFont val="Arial"/>
        <family val="2"/>
      </rPr>
      <t>st</t>
    </r>
    <r>
      <rPr>
        <b/>
        <sz val="11"/>
        <color theme="1"/>
        <rFont val="Arial"/>
        <family val="2"/>
      </rPr>
      <t xml:space="preserve"> March 2021</t>
    </r>
  </si>
  <si>
    <r>
      <t>Year ended 
31</t>
    </r>
    <r>
      <rPr>
        <b/>
        <vertAlign val="superscript"/>
        <sz val="11"/>
        <color theme="1"/>
        <rFont val="Arial"/>
        <family val="2"/>
      </rPr>
      <t>st</t>
    </r>
    <r>
      <rPr>
        <b/>
        <sz val="11"/>
        <color theme="1"/>
        <rFont val="Arial"/>
        <family val="2"/>
      </rPr>
      <t xml:space="preserve"> March 2020</t>
    </r>
  </si>
  <si>
    <t>A. Cash flows from Operating activities</t>
  </si>
  <si>
    <t>Net Profit Before tax and extra-ordinary items:</t>
  </si>
  <si>
    <t>Adjustments to reconcile PBT to net Cashflows</t>
  </si>
  <si>
    <t>Add:   Non Cash expenditure:</t>
  </si>
  <si>
    <t xml:space="preserve"> Depreciation expense</t>
  </si>
  <si>
    <t>Less: Non cash incomes</t>
  </si>
  <si>
    <t>-</t>
  </si>
  <si>
    <t>Less: Income from financing or investing activities:</t>
  </si>
  <si>
    <t xml:space="preserve"> Dividend income</t>
  </si>
  <si>
    <t xml:space="preserve"> Profit on sale of fixed assets</t>
  </si>
  <si>
    <t>Add:   Expenditures of financing or investing activities:</t>
  </si>
  <si>
    <t xml:space="preserve"> Interest expenses</t>
  </si>
  <si>
    <t>Operating profit before working capital changes</t>
  </si>
  <si>
    <t>Adjustments for Changes in working capital</t>
  </si>
  <si>
    <t>Add:   Increase in current liabilities</t>
  </si>
  <si>
    <t>Add:   Decrease in current assets</t>
  </si>
  <si>
    <t>Less: Decrease in current liabilities</t>
  </si>
  <si>
    <t>Less: Increase in current assets</t>
  </si>
  <si>
    <t>Cash generated from operating activities</t>
  </si>
  <si>
    <t>Less: Income tax paid</t>
  </si>
  <si>
    <t>Cash flow before extraordinary items</t>
  </si>
  <si>
    <t>Add/(Less): Extraordinary items</t>
  </si>
  <si>
    <t>Other Comprehensive Income</t>
  </si>
  <si>
    <t>Net cash flow from operating activities (A)</t>
  </si>
  <si>
    <t>B. Cash flows from Investing activities</t>
  </si>
  <si>
    <t>Purchase of fixed assets</t>
  </si>
  <si>
    <t>Proceeds from sale of fixed assets</t>
  </si>
  <si>
    <t>Dividend received</t>
  </si>
  <si>
    <t>Profit on Sale of Fixed assets</t>
  </si>
  <si>
    <t>Repayment of advances or loans from third parties etc.</t>
  </si>
  <si>
    <t>Increase in Gratuity fund</t>
  </si>
  <si>
    <t>Increase in Value of Shares</t>
  </si>
  <si>
    <t>Net Cash flow from Investing activities (B)</t>
  </si>
  <si>
    <t>C. Cash flows from Financing activities</t>
  </si>
  <si>
    <t>Proceeds from the issue of share capital</t>
  </si>
  <si>
    <t>Proceeds from long-term borrowings</t>
  </si>
  <si>
    <t>Repayment of long term borrowings</t>
  </si>
  <si>
    <t>Other long term liabilities</t>
  </si>
  <si>
    <t>Interest paid</t>
  </si>
  <si>
    <t>Net Cash flow from Financing activities (C)</t>
  </si>
  <si>
    <t>Net Increase/Decrease in Cash and cash equivalents</t>
  </si>
  <si>
    <t>Add: Opening Cash and cash equivalents</t>
  </si>
  <si>
    <t xml:space="preserve">Closing Cash and cash equivalents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</si>
</sst>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409]dd/mmm/yy;@"/>
    <numFmt numFmtId="166" formatCode="0.00_);\(0.00\)"/>
    <numFmt numFmtId="167" formatCode="_(* #,##0_);_(* \(#,##0\);_(* &quot;-&quot;??_);_(@_)"/>
    <numFmt numFmtId="168" formatCode="_ * #,##0.00_ ;_ * \-#,##0.00_ ;_ * &quot;-&quot;??_ ;_ @_ "/>
  </numFmts>
  <fonts count="26"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Comic Sans MS"/>
      <family val="4"/>
    </font>
    <font>
      <sz val="10"/>
      <name val="Verdana"/>
      <family val="2"/>
    </font>
    <font>
      <b/>
      <sz val="12"/>
      <color theme="1"/>
      <name val="Arial"/>
      <family val="2"/>
    </font>
    <font>
      <b/>
      <sz val="12"/>
      <name val="Arial"/>
      <family val="2"/>
    </font>
    <font>
      <b/>
      <sz val="11"/>
      <color indexed="8"/>
      <name val="Arial"/>
      <family val="2"/>
    </font>
    <font>
      <b/>
      <sz val="11"/>
      <name val="Arial"/>
      <family val="2"/>
    </font>
    <font>
      <b/>
      <sz val="11"/>
      <color theme="1"/>
      <name val="Arial"/>
      <family val="2"/>
    </font>
    <font>
      <b/>
      <sz val="14"/>
      <name val="Arial"/>
      <family val="2"/>
    </font>
    <font>
      <b/>
      <sz val="14"/>
      <color theme="1"/>
      <name val="Arial"/>
      <family val="2"/>
    </font>
    <font>
      <sz val="12"/>
      <color theme="1"/>
      <name val="Cambria"/>
      <family val="1"/>
      <scheme val="major"/>
    </font>
    <font>
      <b/>
      <sz val="12"/>
      <color theme="1"/>
      <name val="Calibri"/>
      <family val="2"/>
      <scheme val="minor"/>
    </font>
    <font>
      <b/>
      <sz val="12"/>
      <color theme="1"/>
      <name val="Cambria"/>
      <family val="1"/>
      <scheme val="major"/>
    </font>
    <font>
      <b/>
      <sz val="12"/>
      <color rgb="FF000000"/>
      <name val="Cambria"/>
      <family val="1"/>
      <scheme val="major"/>
    </font>
    <font>
      <b/>
      <sz val="12"/>
      <name val="Times New Roman"/>
      <family val="1"/>
    </font>
    <font>
      <b/>
      <sz val="10"/>
      <name val="Arial"/>
      <family val="2"/>
    </font>
    <font>
      <b/>
      <sz val="16"/>
      <name val="Arial"/>
      <family val="2"/>
    </font>
    <font>
      <b/>
      <vertAlign val="superscript"/>
      <sz val="12"/>
      <name val="Arial"/>
      <family val="2"/>
    </font>
    <font>
      <b/>
      <sz val="11"/>
      <color theme="1"/>
      <name val="Cambria"/>
      <family val="1"/>
      <scheme val="major"/>
    </font>
    <font>
      <b/>
      <sz val="10"/>
      <color theme="1"/>
      <name val="Cambria"/>
      <family val="1"/>
      <scheme val="major"/>
    </font>
    <font>
      <b/>
      <u/>
      <sz val="11"/>
      <color theme="1"/>
      <name val="Arial"/>
      <family val="2"/>
    </font>
    <font>
      <b/>
      <vertAlign val="superscript"/>
      <sz val="11"/>
      <color theme="1"/>
      <name val="Arial"/>
      <family val="2"/>
    </font>
    <font>
      <sz val="11"/>
      <color theme="1"/>
      <name val="Arial"/>
      <family val="2"/>
    </font>
  </fonts>
  <fills count="3">
    <fill>
      <patternFill patternType="none"/>
    </fill>
    <fill>
      <patternFill patternType="gray125"/>
    </fill>
    <fill>
      <patternFill patternType="solid">
        <fgColor theme="0"/>
        <bgColor indexed="64"/>
      </patternFill>
    </fill>
  </fills>
  <borders count="37">
    <border>
      <left/>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top style="thin">
        <color indexed="64"/>
      </top>
      <bottom/>
      <diagonal/>
    </border>
    <border>
      <left style="medium">
        <color indexed="64"/>
      </left>
      <right/>
      <top style="thin">
        <color indexed="64"/>
      </top>
      <bottom/>
      <diagonal/>
    </border>
  </borders>
  <cellStyleXfs count="16">
    <xf numFmtId="0" fontId="0" fillId="0" borderId="0"/>
    <xf numFmtId="43" fontId="1"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1" fillId="0" borderId="0"/>
    <xf numFmtId="0" fontId="1" fillId="0" borderId="0"/>
    <xf numFmtId="165" fontId="4" fillId="0" borderId="0" applyNumberFormat="0" applyFill="0" applyBorder="0" applyAlignment="0" applyProtection="0"/>
    <xf numFmtId="0" fontId="1" fillId="0" borderId="0"/>
    <xf numFmtId="43" fontId="5" fillId="0" borderId="0" applyFont="0" applyFill="0" applyBorder="0" applyAlignment="0" applyProtection="0"/>
    <xf numFmtId="9" fontId="3" fillId="0" borderId="0" applyFont="0" applyFill="0" applyBorder="0" applyAlignment="0" applyProtection="0"/>
    <xf numFmtId="0" fontId="3" fillId="0" borderId="0"/>
    <xf numFmtId="0" fontId="3" fillId="0" borderId="0"/>
  </cellStyleXfs>
  <cellXfs count="145">
    <xf numFmtId="0" fontId="0" fillId="0" borderId="0" xfId="0"/>
    <xf numFmtId="166" fontId="0" fillId="0" borderId="0" xfId="0" applyNumberFormat="1"/>
    <xf numFmtId="0" fontId="10" fillId="0" borderId="6" xfId="0" applyFont="1" applyBorder="1" applyAlignment="1">
      <alignment horizontal="left" vertical="center" wrapText="1"/>
    </xf>
    <xf numFmtId="2" fontId="10" fillId="0" borderId="6" xfId="0" applyNumberFormat="1" applyFont="1" applyBorder="1" applyAlignment="1">
      <alignment horizontal="right" vertical="center"/>
    </xf>
    <xf numFmtId="2" fontId="10" fillId="0" borderId="20" xfId="0" applyNumberFormat="1" applyFont="1" applyBorder="1" applyAlignment="1">
      <alignment horizontal="right" vertical="center"/>
    </xf>
    <xf numFmtId="166" fontId="10" fillId="0" borderId="6" xfId="0" quotePrefix="1" applyNumberFormat="1" applyFont="1" applyBorder="1" applyAlignment="1">
      <alignment horizontal="right" vertical="center" wrapText="1"/>
    </xf>
    <xf numFmtId="166" fontId="10" fillId="0" borderId="6" xfId="0" applyNumberFormat="1" applyFont="1" applyBorder="1" applyAlignment="1">
      <alignment horizontal="right" vertical="center"/>
    </xf>
    <xf numFmtId="166" fontId="10" fillId="0" borderId="20" xfId="0" applyNumberFormat="1" applyFont="1" applyBorder="1" applyAlignment="1">
      <alignment horizontal="right" vertical="center"/>
    </xf>
    <xf numFmtId="166" fontId="10" fillId="0" borderId="6" xfId="0" quotePrefix="1" applyNumberFormat="1" applyFont="1" applyBorder="1" applyAlignment="1">
      <alignment horizontal="right" vertical="center"/>
    </xf>
    <xf numFmtId="2" fontId="0" fillId="2" borderId="0" xfId="0" applyNumberFormat="1" applyFill="1"/>
    <xf numFmtId="166" fontId="10" fillId="0" borderId="20" xfId="0" quotePrefix="1" applyNumberFormat="1" applyFont="1" applyBorder="1" applyAlignment="1">
      <alignment horizontal="right" vertical="center" wrapText="1"/>
    </xf>
    <xf numFmtId="166" fontId="10" fillId="0" borderId="6" xfId="0" applyNumberFormat="1" applyFont="1" applyBorder="1" applyAlignment="1">
      <alignment vertical="center"/>
    </xf>
    <xf numFmtId="166" fontId="10" fillId="0" borderId="20" xfId="0" applyNumberFormat="1" applyFont="1" applyBorder="1" applyAlignment="1">
      <alignment vertical="center"/>
    </xf>
    <xf numFmtId="0" fontId="10" fillId="0" borderId="6" xfId="0" applyFont="1" applyBorder="1" applyAlignment="1">
      <alignment vertical="center" wrapText="1"/>
    </xf>
    <xf numFmtId="0" fontId="10" fillId="0" borderId="16" xfId="0" applyFont="1" applyBorder="1" applyAlignment="1">
      <alignment horizontal="center" vertical="center"/>
    </xf>
    <xf numFmtId="0" fontId="7" fillId="2" borderId="0" xfId="0" applyFont="1" applyFill="1" applyBorder="1" applyAlignment="1">
      <alignment horizontal="justify" vertical="justify" wrapText="1"/>
    </xf>
    <xf numFmtId="166" fontId="10" fillId="0" borderId="4" xfId="0" applyNumberFormat="1" applyFont="1" applyBorder="1" applyAlignment="1">
      <alignment vertical="center"/>
    </xf>
    <xf numFmtId="0" fontId="10" fillId="0" borderId="17" xfId="0" applyFont="1" applyBorder="1" applyAlignment="1">
      <alignment horizontal="center" vertical="center" wrapText="1"/>
    </xf>
    <xf numFmtId="0" fontId="10" fillId="0" borderId="4" xfId="0" applyFont="1" applyBorder="1" applyAlignment="1">
      <alignment horizontal="left" vertical="center" wrapText="1"/>
    </xf>
    <xf numFmtId="0" fontId="6" fillId="0" borderId="0" xfId="0" applyFont="1" applyBorder="1" applyAlignment="1">
      <alignment horizontal="center" vertical="top"/>
    </xf>
    <xf numFmtId="0" fontId="0" fillId="2" borderId="0" xfId="0" applyFill="1"/>
    <xf numFmtId="0" fontId="0" fillId="0" borderId="0" xfId="0" applyAlignment="1">
      <alignment wrapText="1"/>
    </xf>
    <xf numFmtId="0" fontId="18" fillId="2" borderId="0" xfId="15" applyFont="1" applyFill="1"/>
    <xf numFmtId="0" fontId="17" fillId="2" borderId="0" xfId="5" applyNumberFormat="1" applyFont="1" applyFill="1" applyAlignment="1">
      <alignment horizontal="left" vertical="center" wrapText="1"/>
    </xf>
    <xf numFmtId="0" fontId="0" fillId="0" borderId="0" xfId="0"/>
    <xf numFmtId="49" fontId="16" fillId="2" borderId="31" xfId="2" applyNumberFormat="1" applyFont="1" applyFill="1" applyBorder="1" applyAlignment="1">
      <alignment horizontal="center" vertical="top"/>
    </xf>
    <xf numFmtId="49" fontId="16" fillId="2" borderId="11" xfId="2" applyNumberFormat="1" applyFont="1" applyFill="1" applyBorder="1" applyAlignment="1">
      <alignment horizontal="center" vertical="top"/>
    </xf>
    <xf numFmtId="49" fontId="16" fillId="2" borderId="24" xfId="2" applyNumberFormat="1" applyFont="1" applyFill="1" applyBorder="1" applyAlignment="1">
      <alignment horizontal="center" vertical="top"/>
    </xf>
    <xf numFmtId="167" fontId="13" fillId="2" borderId="24" xfId="1" applyNumberFormat="1" applyFont="1" applyFill="1" applyBorder="1"/>
    <xf numFmtId="167" fontId="13" fillId="2" borderId="20" xfId="1" applyNumberFormat="1" applyFont="1" applyFill="1" applyBorder="1"/>
    <xf numFmtId="43" fontId="15" fillId="2" borderId="24" xfId="1" applyNumberFormat="1" applyFont="1" applyFill="1" applyBorder="1"/>
    <xf numFmtId="43" fontId="15" fillId="2" borderId="20" xfId="1" applyNumberFormat="1" applyFont="1" applyFill="1" applyBorder="1"/>
    <xf numFmtId="43" fontId="15" fillId="2" borderId="33" xfId="1" applyNumberFormat="1" applyFont="1" applyFill="1" applyBorder="1"/>
    <xf numFmtId="43" fontId="15" fillId="2" borderId="23" xfId="1" applyNumberFormat="1" applyFont="1" applyFill="1" applyBorder="1"/>
    <xf numFmtId="43" fontId="15" fillId="2" borderId="12" xfId="1" applyNumberFormat="1" applyFont="1" applyFill="1" applyBorder="1"/>
    <xf numFmtId="43" fontId="15" fillId="2" borderId="32" xfId="1" applyNumberFormat="1" applyFont="1" applyFill="1" applyBorder="1"/>
    <xf numFmtId="43" fontId="15" fillId="2" borderId="27" xfId="1" applyNumberFormat="1" applyFont="1" applyFill="1" applyBorder="1"/>
    <xf numFmtId="166" fontId="15" fillId="2" borderId="24" xfId="1" applyNumberFormat="1" applyFont="1" applyFill="1" applyBorder="1"/>
    <xf numFmtId="166" fontId="15" fillId="2" borderId="20" xfId="1" applyNumberFormat="1" applyFont="1" applyFill="1" applyBorder="1"/>
    <xf numFmtId="166" fontId="15" fillId="2" borderId="12" xfId="1" applyNumberFormat="1" applyFont="1" applyFill="1" applyBorder="1"/>
    <xf numFmtId="43" fontId="15" fillId="2" borderId="22" xfId="1" applyNumberFormat="1" applyFont="1" applyFill="1" applyBorder="1"/>
    <xf numFmtId="166" fontId="15" fillId="2" borderId="5" xfId="1" applyNumberFormat="1" applyFont="1" applyFill="1" applyBorder="1"/>
    <xf numFmtId="0" fontId="10" fillId="0" borderId="6" xfId="0" applyFont="1" applyBorder="1" applyAlignment="1">
      <alignment horizontal="justify" vertical="center" wrapText="1"/>
    </xf>
    <xf numFmtId="0" fontId="7" fillId="0" borderId="0" xfId="0" applyFont="1" applyBorder="1" applyAlignment="1">
      <alignment horizontal="center" vertical="top" wrapText="1"/>
    </xf>
    <xf numFmtId="43" fontId="15" fillId="2" borderId="13" xfId="1" applyNumberFormat="1" applyFont="1" applyFill="1" applyBorder="1"/>
    <xf numFmtId="166" fontId="15" fillId="2" borderId="13" xfId="1" applyNumberFormat="1" applyFont="1" applyFill="1" applyBorder="1"/>
    <xf numFmtId="49" fontId="16" fillId="2" borderId="26" xfId="2" applyNumberFormat="1" applyFont="1" applyFill="1" applyBorder="1" applyAlignment="1">
      <alignment horizontal="center" vertical="top"/>
    </xf>
    <xf numFmtId="0" fontId="10" fillId="0" borderId="6" xfId="0" applyFont="1" applyBorder="1" applyAlignment="1">
      <alignment horizontal="justify" vertical="top" wrapText="1"/>
    </xf>
    <xf numFmtId="0" fontId="7" fillId="2" borderId="0" xfId="0" applyFont="1" applyFill="1" applyBorder="1" applyAlignment="1">
      <alignment horizontal="center" vertical="center" wrapText="1"/>
    </xf>
    <xf numFmtId="0" fontId="10" fillId="0" borderId="16" xfId="0" applyFont="1" applyBorder="1" applyAlignment="1">
      <alignment horizontal="center" vertical="center" wrapText="1"/>
    </xf>
    <xf numFmtId="0" fontId="7" fillId="2" borderId="0" xfId="0" applyFont="1" applyFill="1" applyBorder="1" applyAlignment="1">
      <alignment horizontal="center" vertical="top" wrapText="1"/>
    </xf>
    <xf numFmtId="0" fontId="17" fillId="2" borderId="0" xfId="5" applyNumberFormat="1" applyFont="1" applyFill="1" applyAlignment="1">
      <alignment horizontal="center" vertical="center" wrapText="1"/>
    </xf>
    <xf numFmtId="0" fontId="10" fillId="0" borderId="18" xfId="0" applyFont="1" applyBorder="1" applyAlignment="1">
      <alignment horizontal="center" vertical="center" wrapText="1"/>
    </xf>
    <xf numFmtId="0" fontId="10" fillId="0" borderId="10" xfId="0" applyFont="1" applyBorder="1" applyAlignment="1">
      <alignment horizontal="left" vertical="center" wrapText="1"/>
    </xf>
    <xf numFmtId="2" fontId="10" fillId="0" borderId="10" xfId="0" applyNumberFormat="1" applyFont="1" applyBorder="1" applyAlignment="1">
      <alignment horizontal="right" vertical="center"/>
    </xf>
    <xf numFmtId="2" fontId="10" fillId="0" borderId="27" xfId="0" applyNumberFormat="1" applyFont="1" applyBorder="1" applyAlignment="1">
      <alignment horizontal="right" vertical="center"/>
    </xf>
    <xf numFmtId="166" fontId="15" fillId="2" borderId="26" xfId="1" applyNumberFormat="1" applyFont="1" applyFill="1" applyBorder="1"/>
    <xf numFmtId="166" fontId="10" fillId="0" borderId="10" xfId="0" applyNumberFormat="1" applyFont="1" applyBorder="1" applyAlignment="1">
      <alignment horizontal="right" vertical="center"/>
    </xf>
    <xf numFmtId="43" fontId="15" fillId="2" borderId="16" xfId="1" applyFont="1" applyFill="1" applyBorder="1" applyAlignment="1"/>
    <xf numFmtId="43" fontId="15" fillId="2" borderId="6" xfId="1" applyFont="1" applyFill="1" applyBorder="1" applyAlignment="1"/>
    <xf numFmtId="43" fontId="15" fillId="2" borderId="24" xfId="1" applyFont="1" applyFill="1" applyBorder="1"/>
    <xf numFmtId="43" fontId="15" fillId="2" borderId="26" xfId="1" applyFont="1" applyFill="1" applyBorder="1"/>
    <xf numFmtId="0" fontId="6" fillId="2" borderId="36" xfId="0" applyFont="1" applyFill="1" applyBorder="1" applyAlignment="1">
      <alignment horizontal="right"/>
    </xf>
    <xf numFmtId="0" fontId="6" fillId="2" borderId="35" xfId="0" applyFont="1" applyFill="1" applyBorder="1" applyAlignment="1">
      <alignment horizontal="right"/>
    </xf>
    <xf numFmtId="43" fontId="15" fillId="2" borderId="26" xfId="1" applyNumberFormat="1" applyFont="1" applyFill="1" applyBorder="1"/>
    <xf numFmtId="43" fontId="15" fillId="2" borderId="19" xfId="1" applyNumberFormat="1" applyFont="1" applyFill="1" applyBorder="1"/>
    <xf numFmtId="0" fontId="10" fillId="0" borderId="6" xfId="0" applyFont="1" applyBorder="1" applyAlignment="1">
      <alignment horizontal="center" vertical="center" wrapText="1"/>
    </xf>
    <xf numFmtId="0" fontId="10" fillId="0" borderId="6" xfId="0" applyFont="1" applyBorder="1" applyAlignment="1">
      <alignment horizontal="left" vertical="center"/>
    </xf>
    <xf numFmtId="168" fontId="10" fillId="0" borderId="6" xfId="1" applyNumberFormat="1" applyFont="1" applyBorder="1" applyAlignment="1">
      <alignment vertical="center"/>
    </xf>
    <xf numFmtId="0" fontId="25" fillId="0" borderId="6" xfId="0" applyFont="1" applyBorder="1" applyAlignment="1">
      <alignment horizontal="left" vertical="center"/>
    </xf>
    <xf numFmtId="167" fontId="25" fillId="0" borderId="6" xfId="1" quotePrefix="1" applyNumberFormat="1" applyFont="1" applyBorder="1" applyAlignment="1">
      <alignment horizontal="right" vertical="center"/>
    </xf>
    <xf numFmtId="167" fontId="25" fillId="0" borderId="6" xfId="1" applyNumberFormat="1" applyFont="1" applyBorder="1" applyAlignment="1">
      <alignment vertical="center"/>
    </xf>
    <xf numFmtId="0" fontId="25" fillId="0" borderId="9" xfId="0" applyFont="1" applyBorder="1" applyAlignment="1">
      <alignment horizontal="center" vertical="center"/>
    </xf>
    <xf numFmtId="167" fontId="25" fillId="0" borderId="6" xfId="1" applyNumberFormat="1" applyFont="1" applyBorder="1" applyAlignment="1">
      <alignment horizontal="right" vertical="center"/>
    </xf>
    <xf numFmtId="167" fontId="10" fillId="0" borderId="6" xfId="1" applyNumberFormat="1" applyFont="1" applyBorder="1" applyAlignment="1">
      <alignment vertical="center"/>
    </xf>
    <xf numFmtId="0" fontId="25" fillId="0" borderId="6" xfId="0" applyFont="1" applyBorder="1" applyAlignment="1">
      <alignment horizontal="left" vertical="center" indent="4"/>
    </xf>
    <xf numFmtId="167" fontId="25" fillId="0" borderId="6" xfId="1" applyNumberFormat="1" applyFont="1" applyBorder="1" applyAlignment="1">
      <alignment horizontal="center" vertical="center"/>
    </xf>
    <xf numFmtId="0" fontId="23" fillId="0" borderId="6" xfId="0" applyFont="1" applyBorder="1" applyAlignment="1">
      <alignment horizontal="left" vertical="center"/>
    </xf>
    <xf numFmtId="167" fontId="23" fillId="0" borderId="6" xfId="1" applyNumberFormat="1" applyFont="1" applyBorder="1" applyAlignment="1">
      <alignment horizontal="right" vertical="center"/>
    </xf>
    <xf numFmtId="0" fontId="25" fillId="2" borderId="6" xfId="0" applyFont="1" applyFill="1" applyBorder="1" applyAlignment="1">
      <alignment horizontal="left" vertical="center"/>
    </xf>
    <xf numFmtId="167" fontId="25" fillId="2" borderId="6" xfId="1" quotePrefix="1" applyNumberFormat="1" applyFont="1" applyFill="1" applyBorder="1" applyAlignment="1">
      <alignment horizontal="right" vertical="center"/>
    </xf>
    <xf numFmtId="0" fontId="25" fillId="0" borderId="6" xfId="0" applyFont="1" applyBorder="1" applyAlignment="1">
      <alignment horizontal="center" vertical="center"/>
    </xf>
    <xf numFmtId="167" fontId="10" fillId="0" borderId="6" xfId="1" applyNumberFormat="1" applyFont="1" applyBorder="1" applyAlignment="1">
      <alignment horizontal="right" vertical="center"/>
    </xf>
    <xf numFmtId="167" fontId="25" fillId="2" borderId="6" xfId="1" applyNumberFormat="1" applyFont="1" applyFill="1" applyBorder="1" applyAlignment="1">
      <alignment vertical="center"/>
    </xf>
    <xf numFmtId="167" fontId="25" fillId="2" borderId="6" xfId="1" applyNumberFormat="1" applyFont="1" applyFill="1" applyBorder="1" applyAlignment="1">
      <alignment horizontal="right" vertical="center"/>
    </xf>
    <xf numFmtId="0" fontId="25" fillId="2" borderId="9" xfId="0" applyFont="1" applyFill="1" applyBorder="1" applyAlignment="1">
      <alignment horizontal="left" vertical="center"/>
    </xf>
    <xf numFmtId="0" fontId="25" fillId="0" borderId="0" xfId="0" applyFont="1"/>
    <xf numFmtId="0" fontId="9" fillId="2" borderId="0" xfId="0" quotePrefix="1" applyFont="1" applyFill="1" applyBorder="1" applyAlignment="1">
      <alignment vertical="top" wrapText="1"/>
    </xf>
    <xf numFmtId="0" fontId="9" fillId="2" borderId="0" xfId="0" quotePrefix="1" applyFont="1" applyFill="1" applyBorder="1" applyAlignment="1">
      <alignment horizontal="left" vertical="top" wrapText="1"/>
    </xf>
    <xf numFmtId="0" fontId="7" fillId="2" borderId="0" xfId="0" applyFont="1" applyFill="1" applyBorder="1" applyAlignment="1">
      <alignment horizontal="center" vertical="top" wrapText="1"/>
    </xf>
    <xf numFmtId="0" fontId="7" fillId="0" borderId="0" xfId="0" applyFont="1" applyBorder="1" applyAlignment="1">
      <alignment horizontal="justify" vertical="center" wrapText="1"/>
    </xf>
    <xf numFmtId="0" fontId="7" fillId="0" borderId="0" xfId="0" applyNumberFormat="1" applyFont="1" applyFill="1" applyBorder="1" applyAlignment="1">
      <alignment horizontal="justify" vertical="center" wrapText="1"/>
    </xf>
    <xf numFmtId="0" fontId="7" fillId="2" borderId="0" xfId="0" applyFont="1" applyFill="1" applyBorder="1" applyAlignment="1">
      <alignment horizontal="justify" vertical="top" wrapText="1"/>
    </xf>
    <xf numFmtId="0" fontId="7" fillId="2" borderId="0" xfId="0" applyFont="1" applyFill="1" applyBorder="1" applyAlignment="1">
      <alignment horizontal="center" vertical="center" wrapText="1"/>
    </xf>
    <xf numFmtId="0" fontId="19" fillId="2" borderId="0" xfId="0" applyFont="1" applyFill="1" applyBorder="1" applyAlignment="1">
      <alignment horizontal="left" vertical="center" wrapText="1" indent="16"/>
    </xf>
    <xf numFmtId="0" fontId="0" fillId="2" borderId="0" xfId="0" applyFill="1" applyBorder="1"/>
    <xf numFmtId="0" fontId="11" fillId="2" borderId="0" xfId="0" applyFont="1" applyFill="1" applyBorder="1" applyAlignment="1">
      <alignment horizontal="left" vertical="center" wrapText="1" indent="16"/>
    </xf>
    <xf numFmtId="0" fontId="7" fillId="2" borderId="0" xfId="0" applyFont="1" applyFill="1" applyBorder="1" applyAlignment="1">
      <alignment horizontal="left" vertical="center" wrapText="1" indent="16"/>
    </xf>
    <xf numFmtId="0" fontId="8" fillId="0" borderId="15" xfId="0" applyFont="1" applyFill="1" applyBorder="1" applyAlignment="1">
      <alignment horizontal="right" vertical="center" wrapText="1"/>
    </xf>
    <xf numFmtId="0" fontId="8" fillId="0" borderId="1" xfId="0" applyFont="1" applyFill="1" applyBorder="1" applyAlignment="1">
      <alignment horizontal="right" vertical="center" wrapText="1"/>
    </xf>
    <xf numFmtId="0" fontId="8" fillId="0" borderId="34" xfId="0" applyFont="1" applyFill="1" applyBorder="1" applyAlignment="1">
      <alignment horizontal="right" vertical="center" wrapText="1"/>
    </xf>
    <xf numFmtId="0" fontId="8" fillId="0" borderId="14" xfId="0" applyFont="1" applyFill="1" applyBorder="1" applyAlignment="1">
      <alignment horizontal="right" vertical="center" wrapText="1"/>
    </xf>
    <xf numFmtId="2" fontId="10" fillId="0" borderId="6" xfId="0" applyNumberFormat="1" applyFont="1" applyBorder="1" applyAlignment="1">
      <alignment horizontal="center" vertical="center" wrapText="1"/>
    </xf>
    <xf numFmtId="2" fontId="10" fillId="0" borderId="4" xfId="0" applyNumberFormat="1" applyFont="1" applyBorder="1" applyAlignment="1">
      <alignment horizontal="center" vertical="center" wrapText="1"/>
    </xf>
    <xf numFmtId="0" fontId="12" fillId="0" borderId="0" xfId="0" applyFont="1" applyBorder="1" applyAlignment="1">
      <alignment horizontal="center" vertical="center" wrapText="1"/>
    </xf>
    <xf numFmtId="2" fontId="10" fillId="0" borderId="8" xfId="0" applyNumberFormat="1" applyFont="1" applyBorder="1" applyAlignment="1">
      <alignment horizontal="center" vertical="center" wrapText="1"/>
    </xf>
    <xf numFmtId="2" fontId="10" fillId="0" borderId="2" xfId="0" applyNumberFormat="1" applyFont="1" applyBorder="1" applyAlignment="1">
      <alignment horizontal="center" vertical="center" wrapText="1"/>
    </xf>
    <xf numFmtId="2" fontId="10" fillId="0" borderId="20" xfId="0" applyNumberFormat="1" applyFont="1" applyBorder="1" applyAlignment="1">
      <alignment horizontal="center" vertical="center" wrapText="1"/>
    </xf>
    <xf numFmtId="2" fontId="10" fillId="0" borderId="7" xfId="0" applyNumberFormat="1" applyFont="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2" fontId="10" fillId="0" borderId="6" xfId="0" applyNumberFormat="1" applyFont="1" applyBorder="1" applyAlignment="1">
      <alignment horizontal="center" vertical="center"/>
    </xf>
    <xf numFmtId="0" fontId="0" fillId="0" borderId="6" xfId="0" applyBorder="1" applyAlignment="1">
      <alignment vertical="center"/>
    </xf>
    <xf numFmtId="0" fontId="10" fillId="0" borderId="20" xfId="0" applyFont="1" applyBorder="1" applyAlignment="1">
      <alignment horizontal="center" vertical="center" wrapText="1"/>
    </xf>
    <xf numFmtId="0" fontId="17" fillId="2" borderId="0" xfId="5" applyNumberFormat="1" applyFont="1" applyFill="1" applyAlignment="1">
      <alignment horizontal="center" vertical="center" wrapText="1"/>
    </xf>
    <xf numFmtId="43" fontId="15" fillId="2" borderId="16" xfId="1" applyFont="1" applyFill="1" applyBorder="1" applyAlignment="1"/>
    <xf numFmtId="43" fontId="15" fillId="2" borderId="6" xfId="1" applyFont="1" applyFill="1" applyBorder="1" applyAlignment="1"/>
    <xf numFmtId="43" fontId="15" fillId="2" borderId="16" xfId="1" quotePrefix="1" applyFont="1" applyFill="1" applyBorder="1" applyAlignment="1"/>
    <xf numFmtId="0" fontId="6" fillId="2" borderId="30" xfId="0" applyFont="1" applyFill="1" applyBorder="1" applyAlignment="1">
      <alignment horizontal="right"/>
    </xf>
    <xf numFmtId="0" fontId="6" fillId="2" borderId="26" xfId="0" applyFont="1" applyFill="1" applyBorder="1" applyAlignment="1">
      <alignment horizontal="right"/>
    </xf>
    <xf numFmtId="43" fontId="15" fillId="2" borderId="17" xfId="1" applyFont="1" applyFill="1" applyBorder="1" applyAlignment="1"/>
    <xf numFmtId="43" fontId="15" fillId="2" borderId="28" xfId="1" applyFont="1" applyFill="1" applyBorder="1" applyAlignment="1"/>
    <xf numFmtId="43" fontId="15" fillId="2" borderId="30" xfId="1" applyFont="1" applyFill="1" applyBorder="1" applyAlignment="1">
      <alignment horizontal="left"/>
    </xf>
    <xf numFmtId="43" fontId="15" fillId="2" borderId="24" xfId="1" applyFont="1" applyFill="1" applyBorder="1" applyAlignment="1">
      <alignment horizontal="left"/>
    </xf>
    <xf numFmtId="43" fontId="21" fillId="2" borderId="30" xfId="1" applyFont="1" applyFill="1" applyBorder="1" applyAlignment="1">
      <alignment horizontal="left"/>
    </xf>
    <xf numFmtId="43" fontId="21" fillId="2" borderId="24" xfId="1" applyFont="1" applyFill="1" applyBorder="1" applyAlignment="1">
      <alignment horizontal="left"/>
    </xf>
    <xf numFmtId="43" fontId="15" fillId="2" borderId="25" xfId="1" quotePrefix="1" applyFont="1" applyFill="1" applyBorder="1" applyAlignment="1">
      <alignment horizontal="left"/>
    </xf>
    <xf numFmtId="0" fontId="2" fillId="2" borderId="16" xfId="0" applyFont="1" applyFill="1" applyBorder="1" applyAlignment="1"/>
    <xf numFmtId="0" fontId="2" fillId="2" borderId="9" xfId="0" applyFont="1" applyFill="1" applyBorder="1" applyAlignment="1"/>
    <xf numFmtId="0" fontId="2" fillId="2" borderId="6" xfId="0" applyFont="1" applyFill="1" applyBorder="1" applyAlignment="1"/>
    <xf numFmtId="43" fontId="15" fillId="2" borderId="9" xfId="1" applyFont="1" applyFill="1" applyBorder="1" applyAlignment="1"/>
    <xf numFmtId="0" fontId="0" fillId="0" borderId="6" xfId="0" applyBorder="1" applyAlignment="1"/>
    <xf numFmtId="0" fontId="14" fillId="2" borderId="0" xfId="0" applyFont="1" applyFill="1" applyAlignment="1">
      <alignment horizontal="right"/>
    </xf>
    <xf numFmtId="0" fontId="14" fillId="2" borderId="0" xfId="0" applyFont="1" applyFill="1" applyBorder="1" applyAlignment="1">
      <alignment horizontal="center"/>
    </xf>
    <xf numFmtId="43" fontId="15" fillId="2" borderId="29" xfId="1" applyFont="1" applyFill="1" applyBorder="1" applyAlignment="1"/>
    <xf numFmtId="43" fontId="15" fillId="2" borderId="3" xfId="1" applyFont="1" applyFill="1" applyBorder="1" applyAlignment="1"/>
    <xf numFmtId="0" fontId="0" fillId="2" borderId="16" xfId="0" applyFill="1" applyBorder="1" applyAlignment="1"/>
    <xf numFmtId="0" fontId="14" fillId="2" borderId="21" xfId="0" applyFont="1" applyFill="1" applyBorder="1" applyAlignment="1">
      <alignment horizontal="right"/>
    </xf>
    <xf numFmtId="0" fontId="9" fillId="2" borderId="0" xfId="0" applyFont="1" applyFill="1" applyBorder="1" applyAlignment="1">
      <alignment horizontal="center" vertical="top" wrapText="1"/>
    </xf>
    <xf numFmtId="0" fontId="9" fillId="2" borderId="0" xfId="0" quotePrefix="1" applyFont="1" applyFill="1" applyBorder="1" applyAlignment="1">
      <alignment horizontal="center" vertical="top" wrapText="1"/>
    </xf>
    <xf numFmtId="0" fontId="10" fillId="0" borderId="0" xfId="0" applyFont="1" applyAlignment="1">
      <alignment horizontal="right"/>
    </xf>
    <xf numFmtId="0" fontId="10" fillId="0" borderId="0" xfId="0" applyFont="1" applyAlignment="1">
      <alignment horizontal="center"/>
    </xf>
    <xf numFmtId="0" fontId="23" fillId="0" borderId="0" xfId="0" applyFont="1" applyBorder="1" applyAlignment="1">
      <alignment horizontal="left" vertical="center"/>
    </xf>
  </cellXfs>
  <cellStyles count="16">
    <cellStyle name="=C:\WINNT\SYSTEM32\COMMAND.COM 2 2" xfId="10" xr:uid="{00000000-0005-0000-0000-000000000000}"/>
    <cellStyle name="Comma" xfId="1" builtinId="3"/>
    <cellStyle name="Comma 2" xfId="5" xr:uid="{00000000-0005-0000-0000-000002000000}"/>
    <cellStyle name="Comma 2 2" xfId="6" xr:uid="{00000000-0005-0000-0000-000003000000}"/>
    <cellStyle name="Comma 5 2" xfId="12" xr:uid="{00000000-0005-0000-0000-000004000000}"/>
    <cellStyle name="Normal" xfId="0" builtinId="0"/>
    <cellStyle name="Normal 10 2" xfId="9" xr:uid="{00000000-0005-0000-0000-000006000000}"/>
    <cellStyle name="Normal 193" xfId="7" xr:uid="{00000000-0005-0000-0000-000007000000}"/>
    <cellStyle name="Normal 2 2" xfId="3" xr:uid="{00000000-0005-0000-0000-000008000000}"/>
    <cellStyle name="Normal 2 2 2 2" xfId="4" xr:uid="{00000000-0005-0000-0000-000009000000}"/>
    <cellStyle name="Normal 25" xfId="2" xr:uid="{00000000-0005-0000-0000-00000A000000}"/>
    <cellStyle name="Normal 3" xfId="14" xr:uid="{00000000-0005-0000-0000-00000B000000}"/>
    <cellStyle name="Normal 33" xfId="8" xr:uid="{00000000-0005-0000-0000-00000C000000}"/>
    <cellStyle name="Normal 5 2" xfId="11" xr:uid="{00000000-0005-0000-0000-00000D000000}"/>
    <cellStyle name="Normal_SEBI CLAUSE 41 3" xfId="15" xr:uid="{00000000-0005-0000-0000-00000E000000}"/>
    <cellStyle name="Percent 2 2" xfId="13" xr:uid="{00000000-0005-0000-0000-00000F000000}"/>
  </cellStyles>
  <dxfs count="0"/>
  <tableStyles count="0" defaultTableStyle="TableStyleMedium2" defaultPivotStyle="PivotStyleLight16"/>
  <colors>
    <mruColors>
      <color rgb="FF66FF99"/>
      <color rgb="FFEBEB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523875</xdr:colOff>
      <xdr:row>1</xdr:row>
      <xdr:rowOff>9525</xdr:rowOff>
    </xdr:from>
    <xdr:to>
      <xdr:col>1</xdr:col>
      <xdr:colOff>1636395</xdr:colOff>
      <xdr:row>8</xdr:row>
      <xdr:rowOff>198120</xdr:rowOff>
    </xdr:to>
    <xdr:pic>
      <xdr:nvPicPr>
        <xdr:cNvPr id="2" name="Picture 140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09650" y="200025"/>
          <a:ext cx="1112520" cy="168402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457200</xdr:colOff>
      <xdr:row>18</xdr:row>
      <xdr:rowOff>108585</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43600" cy="8538210"/>
        </a:xfrm>
        <a:prstGeom prst="rect">
          <a:avLst/>
        </a:prstGeom>
        <a:noFill/>
        <a:ln>
          <a:noFill/>
        </a:ln>
      </xdr:spPr>
    </xdr:pic>
    <xdr:clientData/>
  </xdr:twoCellAnchor>
  <xdr:twoCellAnchor editAs="oneCell">
    <xdr:from>
      <xdr:col>0</xdr:col>
      <xdr:colOff>0</xdr:colOff>
      <xdr:row>19</xdr:row>
      <xdr:rowOff>0</xdr:rowOff>
    </xdr:from>
    <xdr:to>
      <xdr:col>9</xdr:col>
      <xdr:colOff>457200</xdr:colOff>
      <xdr:row>36</xdr:row>
      <xdr:rowOff>154940</xdr:rowOff>
    </xdr:to>
    <xdr:pic>
      <xdr:nvPicPr>
        <xdr:cNvPr id="5" name="Picture 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620125"/>
          <a:ext cx="5943600" cy="839406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2:H56"/>
  <sheetViews>
    <sheetView tabSelected="1" workbookViewId="0">
      <selection activeCell="J48" sqref="J48"/>
    </sheetView>
  </sheetViews>
  <sheetFormatPr defaultColWidth="9.140625" defaultRowHeight="15" x14ac:dyDescent="0.25"/>
  <cols>
    <col min="1" max="1" width="7.28515625" style="24" bestFit="1" customWidth="1"/>
    <col min="2" max="2" width="61" style="24" customWidth="1"/>
    <col min="3" max="7" width="11.5703125" style="24" bestFit="1" customWidth="1"/>
    <col min="8" max="8" width="0" style="24" hidden="1" customWidth="1"/>
    <col min="9" max="16384" width="9.140625" style="24"/>
  </cols>
  <sheetData>
    <row r="2" spans="1:8" ht="21" customHeight="1" x14ac:dyDescent="0.25">
      <c r="A2" s="94" t="s">
        <v>14</v>
      </c>
      <c r="B2" s="95"/>
      <c r="C2" s="95"/>
      <c r="D2" s="95"/>
      <c r="E2" s="95"/>
      <c r="F2" s="95"/>
      <c r="G2" s="95"/>
    </row>
    <row r="3" spans="1:8" ht="18" x14ac:dyDescent="0.25">
      <c r="A3" s="96" t="s">
        <v>15</v>
      </c>
      <c r="B3" s="96"/>
      <c r="C3" s="96"/>
      <c r="D3" s="96"/>
      <c r="E3" s="96"/>
      <c r="F3" s="96"/>
      <c r="G3" s="96"/>
    </row>
    <row r="4" spans="1:8" ht="15.75" x14ac:dyDescent="0.25">
      <c r="A4" s="97" t="s">
        <v>16</v>
      </c>
      <c r="B4" s="97"/>
      <c r="C4" s="97"/>
      <c r="D4" s="97"/>
      <c r="E4" s="97"/>
      <c r="F4" s="97"/>
      <c r="G4" s="97"/>
    </row>
    <row r="5" spans="1:8" ht="15.75" x14ac:dyDescent="0.25">
      <c r="A5" s="97" t="s">
        <v>17</v>
      </c>
      <c r="B5" s="97"/>
      <c r="C5" s="97"/>
      <c r="D5" s="97"/>
      <c r="E5" s="97"/>
      <c r="F5" s="97"/>
      <c r="G5" s="97"/>
    </row>
    <row r="6" spans="1:8" ht="15.75" x14ac:dyDescent="0.25">
      <c r="A6" s="97" t="s">
        <v>18</v>
      </c>
      <c r="B6" s="97"/>
      <c r="C6" s="97"/>
      <c r="D6" s="97"/>
      <c r="E6" s="97"/>
      <c r="F6" s="97"/>
      <c r="G6" s="97"/>
    </row>
    <row r="7" spans="1:8" ht="15.75" x14ac:dyDescent="0.25">
      <c r="A7" s="97" t="s">
        <v>19</v>
      </c>
      <c r="B7" s="97"/>
      <c r="C7" s="97"/>
      <c r="D7" s="97"/>
      <c r="E7" s="97"/>
      <c r="F7" s="97"/>
      <c r="G7" s="97"/>
    </row>
    <row r="8" spans="1:8" ht="15.75" x14ac:dyDescent="0.25">
      <c r="A8" s="97" t="s">
        <v>20</v>
      </c>
      <c r="B8" s="97"/>
      <c r="C8" s="97"/>
      <c r="D8" s="97"/>
      <c r="E8" s="97"/>
      <c r="F8" s="97"/>
      <c r="G8" s="97"/>
    </row>
    <row r="9" spans="1:8" ht="15.75" x14ac:dyDescent="0.25">
      <c r="A9" s="97" t="s">
        <v>21</v>
      </c>
      <c r="B9" s="97"/>
      <c r="C9" s="97"/>
      <c r="D9" s="97"/>
      <c r="E9" s="97"/>
      <c r="F9" s="97"/>
      <c r="G9" s="97"/>
    </row>
    <row r="10" spans="1:8" ht="15.75" x14ac:dyDescent="0.25">
      <c r="A10" s="93"/>
      <c r="B10" s="93"/>
      <c r="C10" s="93"/>
      <c r="D10" s="93"/>
      <c r="E10" s="93"/>
      <c r="F10" s="93"/>
      <c r="G10" s="93"/>
    </row>
    <row r="11" spans="1:8" ht="38.25" customHeight="1" thickBot="1" x14ac:dyDescent="0.3">
      <c r="A11" s="104" t="s">
        <v>87</v>
      </c>
      <c r="B11" s="104"/>
      <c r="C11" s="104"/>
      <c r="D11" s="104"/>
      <c r="E11" s="104"/>
      <c r="F11" s="104"/>
      <c r="G11" s="104"/>
    </row>
    <row r="12" spans="1:8" x14ac:dyDescent="0.25">
      <c r="A12" s="98" t="s">
        <v>22</v>
      </c>
      <c r="B12" s="99"/>
      <c r="C12" s="99"/>
      <c r="D12" s="99"/>
      <c r="E12" s="99"/>
      <c r="F12" s="100"/>
      <c r="G12" s="101"/>
    </row>
    <row r="13" spans="1:8" ht="17.25" customHeight="1" x14ac:dyDescent="0.25">
      <c r="A13" s="109" t="s">
        <v>23</v>
      </c>
      <c r="B13" s="111" t="s">
        <v>1</v>
      </c>
      <c r="C13" s="113" t="s">
        <v>24</v>
      </c>
      <c r="D13" s="113"/>
      <c r="E13" s="114"/>
      <c r="F13" s="111" t="s">
        <v>25</v>
      </c>
      <c r="G13" s="115"/>
    </row>
    <row r="14" spans="1:8" ht="15" customHeight="1" x14ac:dyDescent="0.25">
      <c r="A14" s="109"/>
      <c r="B14" s="111"/>
      <c r="C14" s="102" t="s">
        <v>85</v>
      </c>
      <c r="D14" s="105" t="s">
        <v>86</v>
      </c>
      <c r="E14" s="102" t="s">
        <v>0</v>
      </c>
      <c r="F14" s="102" t="s">
        <v>85</v>
      </c>
      <c r="G14" s="107" t="s">
        <v>0</v>
      </c>
    </row>
    <row r="15" spans="1:8" ht="9.75" customHeight="1" thickBot="1" x14ac:dyDescent="0.3">
      <c r="A15" s="110"/>
      <c r="B15" s="112"/>
      <c r="C15" s="103"/>
      <c r="D15" s="106"/>
      <c r="E15" s="103"/>
      <c r="F15" s="103"/>
      <c r="G15" s="108"/>
    </row>
    <row r="16" spans="1:8" ht="20.100000000000001" customHeight="1" x14ac:dyDescent="0.25">
      <c r="A16" s="52" t="s">
        <v>26</v>
      </c>
      <c r="B16" s="53" t="s">
        <v>27</v>
      </c>
      <c r="C16" s="54">
        <v>643.66572479999991</v>
      </c>
      <c r="D16" s="54">
        <v>586.35</v>
      </c>
      <c r="E16" s="54">
        <v>396.61888910000016</v>
      </c>
      <c r="F16" s="54">
        <v>4448.8032321000001</v>
      </c>
      <c r="G16" s="55">
        <v>4422.2788891</v>
      </c>
      <c r="H16" s="54">
        <v>3805.1275073000002</v>
      </c>
    </row>
    <row r="17" spans="1:8" ht="20.100000000000001" customHeight="1" x14ac:dyDescent="0.25">
      <c r="A17" s="49" t="s">
        <v>28</v>
      </c>
      <c r="B17" s="2" t="s">
        <v>29</v>
      </c>
      <c r="C17" s="3">
        <v>36.541650999999995</v>
      </c>
      <c r="D17" s="3">
        <v>23.17</v>
      </c>
      <c r="E17" s="3">
        <v>21.39668859999999</v>
      </c>
      <c r="F17" s="3">
        <v>80.468412499999999</v>
      </c>
      <c r="G17" s="4">
        <v>138.25668859999999</v>
      </c>
      <c r="H17" s="54">
        <v>43.926761500000005</v>
      </c>
    </row>
    <row r="18" spans="1:8" ht="20.100000000000001" customHeight="1" x14ac:dyDescent="0.25">
      <c r="A18" s="49" t="s">
        <v>30</v>
      </c>
      <c r="B18" s="2" t="s">
        <v>31</v>
      </c>
      <c r="C18" s="3">
        <v>680.20737579999991</v>
      </c>
      <c r="D18" s="3">
        <v>609.52</v>
      </c>
      <c r="E18" s="3">
        <v>418.01557770000016</v>
      </c>
      <c r="F18" s="3">
        <v>4529.2716446000004</v>
      </c>
      <c r="G18" s="4">
        <v>4560.5355776999995</v>
      </c>
      <c r="H18" s="3">
        <v>3849.0642688000003</v>
      </c>
    </row>
    <row r="19" spans="1:8" ht="20.100000000000001" customHeight="1" x14ac:dyDescent="0.25">
      <c r="A19" s="49" t="s">
        <v>32</v>
      </c>
      <c r="B19" s="2" t="s">
        <v>33</v>
      </c>
      <c r="C19" s="3"/>
      <c r="D19" s="3"/>
      <c r="E19" s="3"/>
      <c r="F19" s="3"/>
      <c r="G19" s="4"/>
      <c r="H19" s="3"/>
    </row>
    <row r="20" spans="1:8" ht="20.100000000000001" customHeight="1" x14ac:dyDescent="0.25">
      <c r="A20" s="49"/>
      <c r="B20" s="13" t="s">
        <v>75</v>
      </c>
      <c r="C20" s="3">
        <v>401.17889539999942</v>
      </c>
      <c r="D20" s="3">
        <v>478.42</v>
      </c>
      <c r="E20" s="3">
        <v>266.10639619999984</v>
      </c>
      <c r="F20" s="3">
        <v>3686.5359445999998</v>
      </c>
      <c r="G20" s="4">
        <v>3454.9063962</v>
      </c>
      <c r="H20" s="54">
        <v>3285.3570492000003</v>
      </c>
    </row>
    <row r="21" spans="1:8" ht="20.100000000000001" customHeight="1" x14ac:dyDescent="0.25">
      <c r="A21" s="49"/>
      <c r="B21" s="13" t="s">
        <v>34</v>
      </c>
      <c r="C21" s="3">
        <v>0</v>
      </c>
      <c r="D21" s="3">
        <v>0</v>
      </c>
      <c r="E21" s="3">
        <v>0</v>
      </c>
      <c r="F21" s="3">
        <v>0</v>
      </c>
      <c r="G21" s="4">
        <v>0</v>
      </c>
      <c r="H21" s="54">
        <v>0</v>
      </c>
    </row>
    <row r="22" spans="1:8" ht="35.450000000000003" customHeight="1" x14ac:dyDescent="0.25">
      <c r="A22" s="49"/>
      <c r="B22" s="47" t="s">
        <v>35</v>
      </c>
      <c r="C22" s="6">
        <v>-32.819810100000069</v>
      </c>
      <c r="D22" s="6">
        <v>-87.33</v>
      </c>
      <c r="E22" s="6">
        <v>-83.105675100000042</v>
      </c>
      <c r="F22" s="5">
        <v>-153.3973536</v>
      </c>
      <c r="G22" s="10">
        <v>66.844324899999947</v>
      </c>
      <c r="H22" s="57">
        <v>-120.57754349999993</v>
      </c>
    </row>
    <row r="23" spans="1:8" ht="20.100000000000001" customHeight="1" x14ac:dyDescent="0.25">
      <c r="A23" s="49"/>
      <c r="B23" s="13" t="s">
        <v>36</v>
      </c>
      <c r="C23" s="3">
        <v>94.117139999999992</v>
      </c>
      <c r="D23" s="3">
        <v>71.150000000000006</v>
      </c>
      <c r="E23" s="3">
        <v>88.422335000000032</v>
      </c>
      <c r="F23" s="3">
        <v>320.92482000000001</v>
      </c>
      <c r="G23" s="4">
        <v>355.00233500000002</v>
      </c>
      <c r="H23" s="54">
        <v>226.79768000000001</v>
      </c>
    </row>
    <row r="24" spans="1:8" ht="20.100000000000001" customHeight="1" x14ac:dyDescent="0.25">
      <c r="A24" s="49"/>
      <c r="B24" s="13" t="s">
        <v>37</v>
      </c>
      <c r="C24" s="3">
        <v>56.73243039999997</v>
      </c>
      <c r="D24" s="3">
        <v>38.58</v>
      </c>
      <c r="E24" s="3">
        <v>83.109564400000011</v>
      </c>
      <c r="F24" s="3">
        <v>211.67808579999999</v>
      </c>
      <c r="G24" s="4">
        <v>246.93956440000002</v>
      </c>
      <c r="H24" s="54">
        <v>154.94565540000002</v>
      </c>
    </row>
    <row r="25" spans="1:8" ht="20.100000000000001" customHeight="1" x14ac:dyDescent="0.25">
      <c r="A25" s="49"/>
      <c r="B25" s="13" t="s">
        <v>9</v>
      </c>
      <c r="C25" s="3">
        <v>10.260672199999995</v>
      </c>
      <c r="D25" s="3">
        <v>10.47</v>
      </c>
      <c r="E25" s="3">
        <v>10.410155999999997</v>
      </c>
      <c r="F25" s="3">
        <v>42.583629999999999</v>
      </c>
      <c r="G25" s="4">
        <v>40.960160000000002</v>
      </c>
      <c r="H25" s="54">
        <v>32.322957800000005</v>
      </c>
    </row>
    <row r="26" spans="1:8" ht="20.100000000000001" customHeight="1" x14ac:dyDescent="0.25">
      <c r="A26" s="49"/>
      <c r="B26" s="13" t="s">
        <v>38</v>
      </c>
      <c r="C26" s="3">
        <v>172.21093350000001</v>
      </c>
      <c r="D26" s="6">
        <v>65.47</v>
      </c>
      <c r="E26" s="3">
        <v>93.170340600000031</v>
      </c>
      <c r="F26" s="3">
        <v>374.29565400000001</v>
      </c>
      <c r="G26" s="4">
        <v>353.62034060000002</v>
      </c>
      <c r="H26" s="54">
        <v>202.09472049999999</v>
      </c>
    </row>
    <row r="27" spans="1:8" ht="20.100000000000001" customHeight="1" x14ac:dyDescent="0.25">
      <c r="A27" s="49"/>
      <c r="B27" s="13" t="s">
        <v>39</v>
      </c>
      <c r="C27" s="3">
        <v>701.68026139999893</v>
      </c>
      <c r="D27" s="3">
        <v>576.76</v>
      </c>
      <c r="E27" s="3">
        <v>458.11311709999984</v>
      </c>
      <c r="F27" s="3">
        <v>4482.620780799999</v>
      </c>
      <c r="G27" s="4">
        <v>4518.2731211</v>
      </c>
      <c r="H27" s="54">
        <v>3780.9405194000001</v>
      </c>
    </row>
    <row r="28" spans="1:8" ht="20.100000000000001" customHeight="1" x14ac:dyDescent="0.25">
      <c r="A28" s="49" t="s">
        <v>40</v>
      </c>
      <c r="B28" s="42" t="s">
        <v>41</v>
      </c>
      <c r="C28" s="6">
        <v>-21.462885599998238</v>
      </c>
      <c r="D28" s="6">
        <v>32.770000000000003</v>
      </c>
      <c r="E28" s="6">
        <v>-40.087539400000573</v>
      </c>
      <c r="F28" s="5">
        <v>46.660863800001145</v>
      </c>
      <c r="G28" s="10">
        <v>42.262456599999666</v>
      </c>
      <c r="H28" s="54">
        <v>68.123749399999383</v>
      </c>
    </row>
    <row r="29" spans="1:8" ht="20.100000000000001" customHeight="1" x14ac:dyDescent="0.25">
      <c r="A29" s="49" t="s">
        <v>42</v>
      </c>
      <c r="B29" s="2" t="s">
        <v>43</v>
      </c>
      <c r="C29" s="3">
        <v>0</v>
      </c>
      <c r="D29" s="3">
        <v>0</v>
      </c>
      <c r="E29" s="3">
        <v>0</v>
      </c>
      <c r="F29" s="5">
        <v>0</v>
      </c>
      <c r="G29" s="10">
        <v>0</v>
      </c>
      <c r="H29" s="54">
        <v>0</v>
      </c>
    </row>
    <row r="30" spans="1:8" ht="20.100000000000001" customHeight="1" x14ac:dyDescent="0.25">
      <c r="A30" s="49" t="s">
        <v>44</v>
      </c>
      <c r="B30" s="2" t="s">
        <v>45</v>
      </c>
      <c r="C30" s="6">
        <v>-21.462885599998238</v>
      </c>
      <c r="D30" s="6">
        <v>32.770000000000003</v>
      </c>
      <c r="E30" s="6">
        <v>-40.087539400000573</v>
      </c>
      <c r="F30" s="5">
        <v>46.660863800001145</v>
      </c>
      <c r="G30" s="10">
        <v>42.262456599999666</v>
      </c>
      <c r="H30" s="54">
        <v>68.123749399999383</v>
      </c>
    </row>
    <row r="31" spans="1:8" ht="20.100000000000001" customHeight="1" x14ac:dyDescent="0.25">
      <c r="A31" s="49" t="s">
        <v>46</v>
      </c>
      <c r="B31" s="2" t="s">
        <v>47</v>
      </c>
      <c r="C31" s="3">
        <v>0</v>
      </c>
      <c r="D31" s="3">
        <v>0</v>
      </c>
      <c r="E31" s="3">
        <v>0</v>
      </c>
      <c r="F31" s="5">
        <v>0</v>
      </c>
      <c r="G31" s="10">
        <v>0</v>
      </c>
      <c r="H31" s="54">
        <v>0</v>
      </c>
    </row>
    <row r="32" spans="1:8" ht="20.100000000000001" customHeight="1" x14ac:dyDescent="0.25">
      <c r="A32" s="49" t="s">
        <v>48</v>
      </c>
      <c r="B32" s="2" t="s">
        <v>49</v>
      </c>
      <c r="C32" s="6">
        <v>-21.462885599998238</v>
      </c>
      <c r="D32" s="6">
        <v>32.770000000000003</v>
      </c>
      <c r="E32" s="6">
        <v>-40.087539400000573</v>
      </c>
      <c r="F32" s="5">
        <v>46.660863800001145</v>
      </c>
      <c r="G32" s="10">
        <v>42.262456599999666</v>
      </c>
      <c r="H32" s="54">
        <v>68.123749399999383</v>
      </c>
    </row>
    <row r="33" spans="1:8" ht="20.100000000000001" customHeight="1" x14ac:dyDescent="0.25">
      <c r="A33" s="49" t="s">
        <v>50</v>
      </c>
      <c r="B33" s="2" t="s">
        <v>51</v>
      </c>
      <c r="C33" s="3"/>
      <c r="D33" s="3"/>
      <c r="E33" s="3"/>
      <c r="F33" s="3"/>
      <c r="G33" s="4"/>
      <c r="H33" s="3"/>
    </row>
    <row r="34" spans="1:8" ht="20.100000000000001" customHeight="1" x14ac:dyDescent="0.25">
      <c r="A34" s="49"/>
      <c r="B34" s="2" t="s">
        <v>52</v>
      </c>
      <c r="C34" s="6">
        <v>4.0102029606401413</v>
      </c>
      <c r="D34" s="6">
        <v>7.23</v>
      </c>
      <c r="E34" s="6">
        <v>-8.5399999999999991</v>
      </c>
      <c r="F34" s="3">
        <v>19</v>
      </c>
      <c r="G34" s="4">
        <v>13.5</v>
      </c>
      <c r="H34" s="54">
        <v>14.989797039359859</v>
      </c>
    </row>
    <row r="35" spans="1:8" ht="20.100000000000001" customHeight="1" x14ac:dyDescent="0.25">
      <c r="A35" s="49"/>
      <c r="B35" s="2" t="s">
        <v>53</v>
      </c>
      <c r="C35" s="6">
        <v>-6.8875640000000029</v>
      </c>
      <c r="D35" s="6">
        <v>-14.76</v>
      </c>
      <c r="E35" s="6">
        <v>-17.311067049999998</v>
      </c>
      <c r="F35" s="6">
        <v>-21.654559330000001</v>
      </c>
      <c r="G35" s="7">
        <v>-15.811070000000001</v>
      </c>
      <c r="H35" s="57">
        <v>-14.756995329999999</v>
      </c>
    </row>
    <row r="36" spans="1:8" ht="20.100000000000001" customHeight="1" x14ac:dyDescent="0.25">
      <c r="A36" s="49" t="s">
        <v>54</v>
      </c>
      <c r="B36" s="13" t="s">
        <v>55</v>
      </c>
      <c r="C36" s="6">
        <v>-18.565524560638377</v>
      </c>
      <c r="D36" s="6">
        <v>40.300000000000004</v>
      </c>
      <c r="E36" s="6">
        <v>-14.236472350000575</v>
      </c>
      <c r="F36" s="5">
        <v>49.315423130001143</v>
      </c>
      <c r="G36" s="10">
        <v>44.573526599999667</v>
      </c>
      <c r="H36" s="54">
        <v>67.890947690639521</v>
      </c>
    </row>
    <row r="37" spans="1:8" ht="20.100000000000001" customHeight="1" x14ac:dyDescent="0.25">
      <c r="A37" s="49" t="s">
        <v>56</v>
      </c>
      <c r="B37" s="13" t="s">
        <v>57</v>
      </c>
      <c r="C37" s="6">
        <v>0.79474383000000071</v>
      </c>
      <c r="D37" s="6">
        <v>1.59</v>
      </c>
      <c r="E37" s="6">
        <v>-3.0784174405</v>
      </c>
      <c r="F37" s="5">
        <v>4.9747438300000004</v>
      </c>
      <c r="G37" s="10">
        <v>-2.0484174405000002</v>
      </c>
      <c r="H37" s="54">
        <v>4.18</v>
      </c>
    </row>
    <row r="38" spans="1:8" ht="49.5" customHeight="1" x14ac:dyDescent="0.25">
      <c r="A38" s="49" t="s">
        <v>76</v>
      </c>
      <c r="B38" s="42" t="s">
        <v>77</v>
      </c>
      <c r="C38" s="6">
        <v>-17.78983303999884</v>
      </c>
      <c r="D38" s="6">
        <v>41.890000000000008</v>
      </c>
      <c r="E38" s="6">
        <v>-17.324889790500571</v>
      </c>
      <c r="F38" s="5">
        <v>54.280166960001154</v>
      </c>
      <c r="G38" s="10">
        <v>42.525109159499671</v>
      </c>
      <c r="H38" s="54">
        <v>72.069999999999993</v>
      </c>
    </row>
    <row r="39" spans="1:8" ht="31.5" customHeight="1" x14ac:dyDescent="0.25">
      <c r="A39" s="49" t="s">
        <v>76</v>
      </c>
      <c r="B39" s="42" t="s">
        <v>59</v>
      </c>
      <c r="C39" s="6">
        <v>430.02</v>
      </c>
      <c r="D39" s="6">
        <v>430.02</v>
      </c>
      <c r="E39" s="6">
        <v>430.02</v>
      </c>
      <c r="F39" s="6">
        <v>430.02</v>
      </c>
      <c r="G39" s="7">
        <v>430.02</v>
      </c>
      <c r="H39" s="6">
        <v>430.02</v>
      </c>
    </row>
    <row r="40" spans="1:8" ht="20.100000000000001" customHeight="1" x14ac:dyDescent="0.25">
      <c r="A40" s="49" t="s">
        <v>58</v>
      </c>
      <c r="B40" s="2" t="s">
        <v>61</v>
      </c>
      <c r="C40" s="8" t="s">
        <v>62</v>
      </c>
      <c r="D40" s="8" t="s">
        <v>62</v>
      </c>
      <c r="E40" s="8" t="s">
        <v>62</v>
      </c>
      <c r="F40" s="8">
        <v>588.4320294600011</v>
      </c>
      <c r="G40" s="8">
        <v>554.75904000000003</v>
      </c>
      <c r="H40" s="8" t="s">
        <v>62</v>
      </c>
    </row>
    <row r="41" spans="1:8" ht="30.75" customHeight="1" x14ac:dyDescent="0.25">
      <c r="A41" s="49" t="s">
        <v>60</v>
      </c>
      <c r="B41" s="2" t="s">
        <v>80</v>
      </c>
      <c r="C41" s="3"/>
      <c r="D41" s="3"/>
      <c r="E41" s="3"/>
      <c r="F41" s="6"/>
      <c r="G41" s="7"/>
      <c r="H41" s="8" t="s">
        <v>62</v>
      </c>
    </row>
    <row r="42" spans="1:8" ht="18.600000000000001" customHeight="1" x14ac:dyDescent="0.25">
      <c r="A42" s="14"/>
      <c r="B42" s="2" t="s">
        <v>63</v>
      </c>
      <c r="C42" s="11">
        <v>-0.43173630437278215</v>
      </c>
      <c r="D42" s="11">
        <v>0.93716571322264086</v>
      </c>
      <c r="E42" s="11">
        <v>-0.33106535393703956</v>
      </c>
      <c r="F42" s="11">
        <v>1.1468169650249092</v>
      </c>
      <c r="G42" s="12">
        <v>1.0365454304450878</v>
      </c>
      <c r="H42" s="11">
        <v>1.5787858167210715</v>
      </c>
    </row>
    <row r="43" spans="1:8" ht="16.149999999999999" customHeight="1" thickBot="1" x14ac:dyDescent="0.3">
      <c r="A43" s="17"/>
      <c r="B43" s="18" t="s">
        <v>64</v>
      </c>
      <c r="C43" s="16">
        <v>-0.43173630437278215</v>
      </c>
      <c r="D43" s="16">
        <v>0.93716571322264086</v>
      </c>
      <c r="E43" s="16">
        <v>-0.33106535393703956</v>
      </c>
      <c r="F43" s="16">
        <v>1.1468169650249092</v>
      </c>
      <c r="G43" s="12">
        <v>1.0365454304450878</v>
      </c>
      <c r="H43" s="16">
        <v>1.5787858167210715</v>
      </c>
    </row>
    <row r="44" spans="1:8" ht="69.75" customHeight="1" x14ac:dyDescent="0.25">
      <c r="A44" s="19">
        <v>1</v>
      </c>
      <c r="B44" s="90" t="s">
        <v>90</v>
      </c>
      <c r="C44" s="90"/>
      <c r="D44" s="90"/>
      <c r="E44" s="90"/>
      <c r="F44" s="90"/>
      <c r="G44" s="90"/>
    </row>
    <row r="45" spans="1:8" ht="38.25" customHeight="1" x14ac:dyDescent="0.25">
      <c r="A45" s="43">
        <v>2</v>
      </c>
      <c r="B45" s="91" t="s">
        <v>91</v>
      </c>
      <c r="C45" s="91"/>
      <c r="D45" s="91"/>
      <c r="E45" s="91"/>
      <c r="F45" s="91"/>
      <c r="G45" s="91"/>
    </row>
    <row r="46" spans="1:8" ht="38.25" customHeight="1" x14ac:dyDescent="0.25">
      <c r="A46" s="43">
        <v>3</v>
      </c>
      <c r="B46" s="91" t="s">
        <v>81</v>
      </c>
      <c r="C46" s="91"/>
      <c r="D46" s="91"/>
      <c r="E46" s="91"/>
      <c r="F46" s="91"/>
      <c r="G46" s="91"/>
    </row>
    <row r="47" spans="1:8" ht="51" customHeight="1" x14ac:dyDescent="0.25">
      <c r="A47" s="43">
        <v>4</v>
      </c>
      <c r="B47" s="91" t="s">
        <v>88</v>
      </c>
      <c r="C47" s="91"/>
      <c r="D47" s="91"/>
      <c r="E47" s="91"/>
      <c r="F47" s="91"/>
      <c r="G47" s="91"/>
    </row>
    <row r="48" spans="1:8" ht="69" customHeight="1" x14ac:dyDescent="0.25">
      <c r="A48" s="50">
        <v>5</v>
      </c>
      <c r="B48" s="92" t="s">
        <v>65</v>
      </c>
      <c r="C48" s="92"/>
      <c r="D48" s="92"/>
      <c r="E48" s="92"/>
      <c r="F48" s="92"/>
      <c r="G48" s="92"/>
    </row>
    <row r="49" spans="1:8" ht="51.75" customHeight="1" x14ac:dyDescent="0.25">
      <c r="A49" s="50">
        <v>6</v>
      </c>
      <c r="B49" s="92" t="s">
        <v>66</v>
      </c>
      <c r="C49" s="92"/>
      <c r="D49" s="92"/>
      <c r="E49" s="92"/>
      <c r="F49" s="92"/>
      <c r="G49" s="92"/>
    </row>
    <row r="50" spans="1:8" ht="18.75" customHeight="1" x14ac:dyDescent="0.25">
      <c r="A50" s="50">
        <v>7</v>
      </c>
      <c r="B50" s="92" t="s">
        <v>79</v>
      </c>
      <c r="C50" s="92"/>
      <c r="D50" s="92"/>
      <c r="E50" s="92"/>
      <c r="F50" s="92"/>
      <c r="G50" s="92"/>
    </row>
    <row r="51" spans="1:8" ht="15.75" x14ac:dyDescent="0.25">
      <c r="A51" s="48"/>
      <c r="B51" s="15"/>
      <c r="C51" s="15"/>
      <c r="D51" s="15"/>
      <c r="E51" s="15"/>
      <c r="F51" s="15"/>
      <c r="G51" s="15"/>
      <c r="H51" s="1"/>
    </row>
    <row r="52" spans="1:8" ht="15.75" x14ac:dyDescent="0.25">
      <c r="A52" s="22"/>
      <c r="B52" s="23"/>
      <c r="C52" s="9"/>
      <c r="D52" s="9"/>
      <c r="E52" s="89" t="s">
        <v>67</v>
      </c>
      <c r="F52" s="89"/>
      <c r="G52" s="89"/>
    </row>
    <row r="53" spans="1:8" ht="15.75" x14ac:dyDescent="0.25">
      <c r="A53" s="22"/>
      <c r="B53" s="23"/>
      <c r="C53" s="51"/>
      <c r="D53" s="51"/>
      <c r="E53" s="9"/>
      <c r="F53" s="9"/>
      <c r="G53" s="9"/>
    </row>
    <row r="54" spans="1:8" ht="15.75" x14ac:dyDescent="0.25">
      <c r="A54" s="88"/>
      <c r="B54" s="88"/>
      <c r="C54" s="9"/>
      <c r="D54" s="9"/>
      <c r="E54" s="93" t="s">
        <v>11</v>
      </c>
      <c r="F54" s="93"/>
      <c r="G54" s="93"/>
    </row>
    <row r="55" spans="1:8" ht="15.75" x14ac:dyDescent="0.25">
      <c r="A55" s="88" t="s">
        <v>68</v>
      </c>
      <c r="B55" s="88"/>
      <c r="C55" s="9"/>
      <c r="D55" s="9"/>
      <c r="E55" s="89" t="s">
        <v>12</v>
      </c>
      <c r="F55" s="89"/>
      <c r="G55" s="89"/>
    </row>
    <row r="56" spans="1:8" ht="15.75" x14ac:dyDescent="0.25">
      <c r="A56" s="88" t="s">
        <v>92</v>
      </c>
      <c r="B56" s="88"/>
      <c r="C56" s="9"/>
      <c r="D56" s="9"/>
      <c r="E56" s="89" t="s">
        <v>13</v>
      </c>
      <c r="F56" s="89"/>
      <c r="G56" s="89"/>
    </row>
  </sheetData>
  <mergeCells count="34">
    <mergeCell ref="A12:G12"/>
    <mergeCell ref="C14:C15"/>
    <mergeCell ref="A7:G7"/>
    <mergeCell ref="A8:G8"/>
    <mergeCell ref="A9:G9"/>
    <mergeCell ref="A10:G10"/>
    <mergeCell ref="A11:G11"/>
    <mergeCell ref="D14:D15"/>
    <mergeCell ref="E14:E15"/>
    <mergeCell ref="F14:F15"/>
    <mergeCell ref="G14:G15"/>
    <mergeCell ref="A13:A15"/>
    <mergeCell ref="B13:B15"/>
    <mergeCell ref="C13:E13"/>
    <mergeCell ref="F13:G13"/>
    <mergeCell ref="A2:G2"/>
    <mergeCell ref="A3:G3"/>
    <mergeCell ref="A4:G4"/>
    <mergeCell ref="A5:G5"/>
    <mergeCell ref="A6:G6"/>
    <mergeCell ref="A56:B56"/>
    <mergeCell ref="E56:G56"/>
    <mergeCell ref="B44:G44"/>
    <mergeCell ref="B45:G45"/>
    <mergeCell ref="B46:G46"/>
    <mergeCell ref="B48:G48"/>
    <mergeCell ref="B49:G49"/>
    <mergeCell ref="B50:G50"/>
    <mergeCell ref="B47:G47"/>
    <mergeCell ref="E52:G52"/>
    <mergeCell ref="A54:B54"/>
    <mergeCell ref="E54:G54"/>
    <mergeCell ref="A55:B55"/>
    <mergeCell ref="E55:G55"/>
  </mergeCells>
  <pageMargins left="0.95" right="0.45" top="0.4" bottom="0.25" header="0.3" footer="0.3"/>
  <pageSetup paperSize="9" scale="50" orientation="portrait"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
    <pageSetUpPr fitToPage="1"/>
  </sheetPr>
  <dimension ref="A1:D65"/>
  <sheetViews>
    <sheetView workbookViewId="0">
      <selection activeCell="J68" sqref="J68"/>
    </sheetView>
  </sheetViews>
  <sheetFormatPr defaultColWidth="9.140625" defaultRowHeight="15" x14ac:dyDescent="0.25"/>
  <cols>
    <col min="1" max="1" width="9.140625" style="24"/>
    <col min="2" max="2" width="38.28515625" style="24" customWidth="1"/>
    <col min="3" max="3" width="25.7109375" style="24" customWidth="1"/>
    <col min="4" max="4" width="27.85546875" style="24" customWidth="1"/>
    <col min="5" max="16384" width="9.140625" style="24"/>
  </cols>
  <sheetData>
    <row r="1" spans="1:4" ht="15.75" x14ac:dyDescent="0.25">
      <c r="A1" s="20"/>
      <c r="B1" s="20"/>
      <c r="C1" s="134" t="s">
        <v>10</v>
      </c>
      <c r="D1" s="134"/>
    </row>
    <row r="2" spans="1:4" ht="15.75" x14ac:dyDescent="0.25">
      <c r="A2" s="135" t="s">
        <v>69</v>
      </c>
      <c r="B2" s="135"/>
      <c r="C2" s="135"/>
      <c r="D2" s="135"/>
    </row>
    <row r="3" spans="1:4" ht="16.5" thickBot="1" x14ac:dyDescent="0.3">
      <c r="A3" s="139" t="s">
        <v>82</v>
      </c>
      <c r="B3" s="139"/>
      <c r="C3" s="139"/>
      <c r="D3" s="139"/>
    </row>
    <row r="4" spans="1:4" ht="15.75" x14ac:dyDescent="0.25">
      <c r="A4" s="136" t="s">
        <v>1</v>
      </c>
      <c r="B4" s="137"/>
      <c r="C4" s="25" t="s">
        <v>70</v>
      </c>
      <c r="D4" s="26" t="s">
        <v>70</v>
      </c>
    </row>
    <row r="5" spans="1:4" ht="15.75" x14ac:dyDescent="0.25">
      <c r="A5" s="138"/>
      <c r="B5" s="133"/>
      <c r="C5" s="27" t="s">
        <v>128</v>
      </c>
      <c r="D5" s="46" t="s">
        <v>78</v>
      </c>
    </row>
    <row r="6" spans="1:4" ht="15.75" x14ac:dyDescent="0.25">
      <c r="A6" s="117" t="s">
        <v>2</v>
      </c>
      <c r="B6" s="133"/>
      <c r="C6" s="28"/>
      <c r="D6" s="29"/>
    </row>
    <row r="7" spans="1:4" ht="15.75" x14ac:dyDescent="0.25">
      <c r="A7" s="117" t="s">
        <v>3</v>
      </c>
      <c r="B7" s="133"/>
      <c r="C7" s="28"/>
      <c r="D7" s="29"/>
    </row>
    <row r="8" spans="1:4" ht="15.75" x14ac:dyDescent="0.25">
      <c r="A8" s="117" t="s">
        <v>100</v>
      </c>
      <c r="B8" s="133"/>
      <c r="C8" s="30">
        <v>343.43587149999996</v>
      </c>
      <c r="D8" s="31">
        <v>467.29996449999993</v>
      </c>
    </row>
    <row r="9" spans="1:4" ht="15.75" x14ac:dyDescent="0.25">
      <c r="A9" s="124" t="s">
        <v>101</v>
      </c>
      <c r="B9" s="125"/>
      <c r="C9" s="30">
        <v>0</v>
      </c>
      <c r="D9" s="31">
        <v>0</v>
      </c>
    </row>
    <row r="10" spans="1:4" ht="15.75" x14ac:dyDescent="0.25">
      <c r="A10" s="119" t="s">
        <v>102</v>
      </c>
      <c r="B10" s="133"/>
      <c r="C10" s="30">
        <v>0</v>
      </c>
      <c r="D10" s="31">
        <v>0</v>
      </c>
    </row>
    <row r="11" spans="1:4" ht="15.75" x14ac:dyDescent="0.25">
      <c r="A11" s="117" t="s">
        <v>103</v>
      </c>
      <c r="B11" s="133"/>
      <c r="C11" s="30">
        <v>0</v>
      </c>
      <c r="D11" s="31">
        <v>0</v>
      </c>
    </row>
    <row r="12" spans="1:4" ht="15.75" x14ac:dyDescent="0.25">
      <c r="A12" s="117" t="s">
        <v>104</v>
      </c>
      <c r="B12" s="133"/>
      <c r="C12" s="30">
        <v>0</v>
      </c>
      <c r="D12" s="31">
        <v>0</v>
      </c>
    </row>
    <row r="13" spans="1:4" ht="15.75" x14ac:dyDescent="0.25">
      <c r="A13" s="117" t="s">
        <v>71</v>
      </c>
      <c r="B13" s="133"/>
      <c r="C13" s="30">
        <v>15.8292824</v>
      </c>
      <c r="D13" s="31">
        <v>11.1981824</v>
      </c>
    </row>
    <row r="14" spans="1:4" ht="15.75" x14ac:dyDescent="0.25">
      <c r="A14" s="117" t="s">
        <v>93</v>
      </c>
      <c r="B14" s="133"/>
      <c r="C14" s="30">
        <v>19.38965</v>
      </c>
      <c r="D14" s="31">
        <v>27.239650000000001</v>
      </c>
    </row>
    <row r="15" spans="1:4" ht="15.75" x14ac:dyDescent="0.25">
      <c r="A15" s="117" t="s">
        <v>72</v>
      </c>
      <c r="B15" s="133"/>
      <c r="C15" s="30">
        <v>41.101082000000005</v>
      </c>
      <c r="D15" s="31">
        <v>44.475096899999997</v>
      </c>
    </row>
    <row r="16" spans="1:4" ht="15.75" x14ac:dyDescent="0.25">
      <c r="A16" s="117" t="s">
        <v>105</v>
      </c>
      <c r="B16" s="118"/>
      <c r="C16" s="30">
        <v>0</v>
      </c>
      <c r="D16" s="31">
        <v>0</v>
      </c>
    </row>
    <row r="17" spans="1:4" ht="16.5" thickBot="1" x14ac:dyDescent="0.3">
      <c r="A17" s="117" t="s">
        <v>106</v>
      </c>
      <c r="B17" s="118"/>
      <c r="C17" s="32">
        <v>0</v>
      </c>
      <c r="D17" s="33">
        <v>0</v>
      </c>
    </row>
    <row r="18" spans="1:4" ht="16.5" thickBot="1" x14ac:dyDescent="0.3">
      <c r="A18" s="129"/>
      <c r="B18" s="130"/>
      <c r="C18" s="44">
        <v>419.75588590000001</v>
      </c>
      <c r="D18" s="34">
        <v>550.21289379999996</v>
      </c>
    </row>
    <row r="19" spans="1:4" ht="15.75" x14ac:dyDescent="0.25">
      <c r="A19" s="117" t="s">
        <v>4</v>
      </c>
      <c r="B19" s="118"/>
      <c r="C19" s="35"/>
      <c r="D19" s="36"/>
    </row>
    <row r="20" spans="1:4" ht="15.75" x14ac:dyDescent="0.25">
      <c r="A20" s="117" t="s">
        <v>107</v>
      </c>
      <c r="B20" s="118"/>
      <c r="C20" s="37">
        <v>1612.2446338999998</v>
      </c>
      <c r="D20" s="38">
        <v>1683.3706264000002</v>
      </c>
    </row>
    <row r="21" spans="1:4" ht="15.75" x14ac:dyDescent="0.25">
      <c r="A21" s="117" t="s">
        <v>108</v>
      </c>
      <c r="B21" s="118"/>
      <c r="C21" s="30">
        <v>0</v>
      </c>
      <c r="D21" s="31">
        <v>0</v>
      </c>
    </row>
    <row r="22" spans="1:4" ht="15.75" x14ac:dyDescent="0.25">
      <c r="A22" s="117" t="s">
        <v>99</v>
      </c>
      <c r="B22" s="118"/>
      <c r="C22" s="37">
        <v>2228.8980067000002</v>
      </c>
      <c r="D22" s="38">
        <v>4365.2223899000001</v>
      </c>
    </row>
    <row r="23" spans="1:4" ht="15.75" x14ac:dyDescent="0.25">
      <c r="A23" s="117" t="s">
        <v>98</v>
      </c>
      <c r="B23" s="118"/>
      <c r="C23" s="30">
        <v>6.1606854000000002</v>
      </c>
      <c r="D23" s="64">
        <v>4.9349046000000003</v>
      </c>
    </row>
    <row r="24" spans="1:4" ht="15.75" x14ac:dyDescent="0.25">
      <c r="A24" s="117" t="s">
        <v>94</v>
      </c>
      <c r="B24" s="118"/>
      <c r="C24" s="30">
        <v>6.4388800000000002</v>
      </c>
      <c r="D24" s="64">
        <v>13.10561</v>
      </c>
    </row>
    <row r="25" spans="1:4" ht="15.75" x14ac:dyDescent="0.25">
      <c r="A25" s="117" t="s">
        <v>95</v>
      </c>
      <c r="B25" s="118"/>
      <c r="C25" s="30"/>
      <c r="D25" s="64"/>
    </row>
    <row r="26" spans="1:4" ht="15.75" x14ac:dyDescent="0.25">
      <c r="A26" s="117" t="s">
        <v>96</v>
      </c>
      <c r="B26" s="118"/>
      <c r="C26" s="30">
        <v>0</v>
      </c>
      <c r="D26" s="31">
        <v>0</v>
      </c>
    </row>
    <row r="27" spans="1:4" ht="15.75" x14ac:dyDescent="0.25">
      <c r="A27" s="117" t="s">
        <v>97</v>
      </c>
      <c r="B27" s="118"/>
      <c r="C27" s="30">
        <v>268.04933039999997</v>
      </c>
      <c r="D27" s="64">
        <v>142.15413000000001</v>
      </c>
    </row>
    <row r="28" spans="1:4" ht="15.75" x14ac:dyDescent="0.25">
      <c r="A28" s="119" t="s">
        <v>109</v>
      </c>
      <c r="B28" s="118"/>
      <c r="C28" s="30">
        <v>0</v>
      </c>
      <c r="D28" s="31">
        <v>0</v>
      </c>
    </row>
    <row r="29" spans="1:4" ht="16.5" thickBot="1" x14ac:dyDescent="0.3">
      <c r="A29" s="117" t="s">
        <v>110</v>
      </c>
      <c r="B29" s="118"/>
      <c r="C29" s="32">
        <v>0</v>
      </c>
      <c r="D29" s="33">
        <v>0</v>
      </c>
    </row>
    <row r="30" spans="1:4" ht="16.5" thickBot="1" x14ac:dyDescent="0.3">
      <c r="A30" s="129"/>
      <c r="B30" s="130"/>
      <c r="C30" s="45">
        <v>4121.7915364</v>
      </c>
      <c r="D30" s="39">
        <v>6208.7876609000004</v>
      </c>
    </row>
    <row r="31" spans="1:4" ht="16.5" thickBot="1" x14ac:dyDescent="0.3">
      <c r="A31" s="117" t="s">
        <v>5</v>
      </c>
      <c r="B31" s="132"/>
      <c r="C31" s="45">
        <v>4541.5474223000001</v>
      </c>
      <c r="D31" s="41">
        <v>6759.0005547000001</v>
      </c>
    </row>
    <row r="32" spans="1:4" ht="15.75" x14ac:dyDescent="0.25">
      <c r="A32" s="129"/>
      <c r="B32" s="131"/>
      <c r="C32" s="35"/>
      <c r="D32" s="36"/>
    </row>
    <row r="33" spans="1:4" ht="15.75" x14ac:dyDescent="0.25">
      <c r="A33" s="117" t="s">
        <v>6</v>
      </c>
      <c r="B33" s="118"/>
      <c r="C33" s="30"/>
      <c r="D33" s="31"/>
    </row>
    <row r="34" spans="1:4" ht="15.75" x14ac:dyDescent="0.25">
      <c r="A34" s="117" t="s">
        <v>73</v>
      </c>
      <c r="B34" s="118"/>
      <c r="C34" s="30"/>
      <c r="D34" s="31"/>
    </row>
    <row r="35" spans="1:4" ht="15.75" x14ac:dyDescent="0.25">
      <c r="A35" s="117" t="s">
        <v>111</v>
      </c>
      <c r="B35" s="118"/>
      <c r="C35" s="30">
        <v>430.02</v>
      </c>
      <c r="D35" s="31">
        <v>430.02</v>
      </c>
    </row>
    <row r="36" spans="1:4" ht="16.5" thickBot="1" x14ac:dyDescent="0.3">
      <c r="A36" s="117" t="s">
        <v>112</v>
      </c>
      <c r="B36" s="118"/>
      <c r="C36" s="32">
        <v>588.4320294600011</v>
      </c>
      <c r="D36" s="33">
        <v>554.75904000000003</v>
      </c>
    </row>
    <row r="37" spans="1:4" ht="16.5" thickBot="1" x14ac:dyDescent="0.3">
      <c r="A37" s="129"/>
      <c r="B37" s="130"/>
      <c r="C37" s="44">
        <v>1018.4520294600011</v>
      </c>
      <c r="D37" s="34">
        <v>984.77904000000001</v>
      </c>
    </row>
    <row r="38" spans="1:4" ht="15.75" x14ac:dyDescent="0.25">
      <c r="A38" s="117" t="s">
        <v>113</v>
      </c>
      <c r="B38" s="118"/>
      <c r="C38" s="35"/>
      <c r="D38" s="36"/>
    </row>
    <row r="39" spans="1:4" ht="15.75" x14ac:dyDescent="0.25">
      <c r="A39" s="58" t="s">
        <v>7</v>
      </c>
      <c r="B39" s="59"/>
      <c r="C39" s="35"/>
      <c r="D39" s="36"/>
    </row>
    <row r="40" spans="1:4" ht="15.75" x14ac:dyDescent="0.25">
      <c r="A40" s="117" t="s">
        <v>114</v>
      </c>
      <c r="B40" s="118"/>
      <c r="C40" s="30">
        <v>0</v>
      </c>
      <c r="D40" s="31">
        <v>0</v>
      </c>
    </row>
    <row r="41" spans="1:4" ht="15.75" x14ac:dyDescent="0.25">
      <c r="A41" s="117" t="s">
        <v>115</v>
      </c>
      <c r="B41" s="118"/>
      <c r="C41" s="30">
        <v>362.58938139999998</v>
      </c>
      <c r="D41" s="31">
        <v>312.73262130000001</v>
      </c>
    </row>
    <row r="42" spans="1:4" ht="15.75" x14ac:dyDescent="0.25">
      <c r="A42" s="117" t="s">
        <v>116</v>
      </c>
      <c r="B42" s="118"/>
      <c r="C42" s="30">
        <v>122.1944477</v>
      </c>
      <c r="D42" s="31">
        <v>124.294889</v>
      </c>
    </row>
    <row r="43" spans="1:4" ht="15.75" x14ac:dyDescent="0.25">
      <c r="A43" s="117" t="s">
        <v>117</v>
      </c>
      <c r="B43" s="118"/>
      <c r="C43" s="30">
        <v>0</v>
      </c>
      <c r="D43" s="31">
        <v>0</v>
      </c>
    </row>
    <row r="44" spans="1:4" ht="16.5" thickBot="1" x14ac:dyDescent="0.3">
      <c r="A44" s="119" t="s">
        <v>118</v>
      </c>
      <c r="B44" s="118"/>
      <c r="C44" s="32">
        <v>-33.045734699999997</v>
      </c>
      <c r="D44" s="33">
        <v>-10.68463</v>
      </c>
    </row>
    <row r="45" spans="1:4" ht="16.5" thickBot="1" x14ac:dyDescent="0.3">
      <c r="A45" s="129"/>
      <c r="B45" s="130"/>
      <c r="C45" s="44">
        <v>451.73809439999997</v>
      </c>
      <c r="D45" s="34">
        <v>426.34288029999999</v>
      </c>
    </row>
    <row r="46" spans="1:4" ht="15.75" x14ac:dyDescent="0.25">
      <c r="A46" s="117" t="s">
        <v>74</v>
      </c>
      <c r="B46" s="118"/>
      <c r="C46" s="35"/>
      <c r="D46" s="36"/>
    </row>
    <row r="47" spans="1:4" ht="15.75" x14ac:dyDescent="0.25">
      <c r="A47" s="117" t="s">
        <v>119</v>
      </c>
      <c r="B47" s="118"/>
      <c r="C47" s="30">
        <v>0</v>
      </c>
      <c r="D47" s="31">
        <v>0</v>
      </c>
    </row>
    <row r="48" spans="1:4" ht="15.75" x14ac:dyDescent="0.25">
      <c r="A48" s="117" t="s">
        <v>124</v>
      </c>
      <c r="B48" s="118"/>
      <c r="C48" s="37">
        <v>1564.4379168999999</v>
      </c>
      <c r="D48" s="38">
        <v>1896.32698</v>
      </c>
    </row>
    <row r="49" spans="1:4" ht="15.75" x14ac:dyDescent="0.25">
      <c r="A49" s="117" t="s">
        <v>120</v>
      </c>
      <c r="B49" s="118"/>
      <c r="C49" s="60">
        <v>0</v>
      </c>
      <c r="D49" s="61">
        <v>0</v>
      </c>
    </row>
    <row r="50" spans="1:4" ht="15.75" x14ac:dyDescent="0.25">
      <c r="A50" s="124" t="s">
        <v>122</v>
      </c>
      <c r="B50" s="125"/>
      <c r="C50" s="60">
        <v>0</v>
      </c>
      <c r="D50" s="61">
        <v>0</v>
      </c>
    </row>
    <row r="51" spans="1:4" ht="15.75" x14ac:dyDescent="0.25">
      <c r="A51" s="126" t="s">
        <v>121</v>
      </c>
      <c r="B51" s="127"/>
      <c r="C51" s="37">
        <v>1031.0186229999999</v>
      </c>
      <c r="D51" s="56">
        <v>3113.0803617000001</v>
      </c>
    </row>
    <row r="52" spans="1:4" ht="15.75" x14ac:dyDescent="0.25">
      <c r="A52" s="117" t="s">
        <v>123</v>
      </c>
      <c r="B52" s="118"/>
      <c r="C52" s="30">
        <v>216.00107989999998</v>
      </c>
      <c r="D52" s="64">
        <v>101.73143</v>
      </c>
    </row>
    <row r="53" spans="1:4" ht="15.75" x14ac:dyDescent="0.25">
      <c r="A53" s="117" t="s">
        <v>125</v>
      </c>
      <c r="B53" s="118"/>
      <c r="C53" s="30">
        <v>120.89051129999997</v>
      </c>
      <c r="D53" s="31">
        <v>141.7372019</v>
      </c>
    </row>
    <row r="54" spans="1:4" ht="15.75" x14ac:dyDescent="0.25">
      <c r="A54" s="119" t="s">
        <v>126</v>
      </c>
      <c r="B54" s="118"/>
      <c r="C54" s="32">
        <v>120.009173</v>
      </c>
      <c r="D54" s="33">
        <v>81.502651</v>
      </c>
    </row>
    <row r="55" spans="1:4" ht="16.5" thickBot="1" x14ac:dyDescent="0.3">
      <c r="A55" s="124" t="s">
        <v>127</v>
      </c>
      <c r="B55" s="128"/>
      <c r="C55" s="40">
        <v>19</v>
      </c>
      <c r="D55" s="65">
        <v>13.5</v>
      </c>
    </row>
    <row r="56" spans="1:4" ht="16.5" thickBot="1" x14ac:dyDescent="0.3">
      <c r="A56" s="120" t="s">
        <v>83</v>
      </c>
      <c r="B56" s="121"/>
      <c r="C56" s="45">
        <v>3071.3573041</v>
      </c>
      <c r="D56" s="39">
        <v>5347.8786246</v>
      </c>
    </row>
    <row r="57" spans="1:4" ht="16.5" thickBot="1" x14ac:dyDescent="0.3">
      <c r="A57" s="62"/>
      <c r="B57" s="63" t="s">
        <v>84</v>
      </c>
      <c r="C57" s="45">
        <v>3523.0953985000001</v>
      </c>
      <c r="D57" s="41">
        <v>5774.2215048999997</v>
      </c>
    </row>
    <row r="58" spans="1:4" ht="16.5" thickBot="1" x14ac:dyDescent="0.3">
      <c r="A58" s="122" t="s">
        <v>8</v>
      </c>
      <c r="B58" s="123"/>
      <c r="C58" s="45">
        <v>4541.5474279600012</v>
      </c>
      <c r="D58" s="41">
        <v>6759.0005449</v>
      </c>
    </row>
    <row r="59" spans="1:4" x14ac:dyDescent="0.25">
      <c r="A59" s="21"/>
      <c r="B59" s="21"/>
      <c r="C59" s="21"/>
      <c r="D59" s="21"/>
    </row>
    <row r="60" spans="1:4" ht="15.75" x14ac:dyDescent="0.25">
      <c r="A60" s="22"/>
      <c r="B60" s="23"/>
      <c r="C60" s="89" t="s">
        <v>67</v>
      </c>
      <c r="D60" s="89"/>
    </row>
    <row r="61" spans="1:4" ht="15.75" x14ac:dyDescent="0.25">
      <c r="A61" s="22"/>
      <c r="B61" s="23"/>
      <c r="C61" s="116"/>
      <c r="D61" s="116"/>
    </row>
    <row r="62" spans="1:4" ht="15.75" x14ac:dyDescent="0.25">
      <c r="A62" s="22"/>
      <c r="B62" s="23"/>
      <c r="C62" s="116"/>
      <c r="D62" s="116"/>
    </row>
    <row r="63" spans="1:4" ht="15.75" x14ac:dyDescent="0.25">
      <c r="A63" s="88"/>
      <c r="B63" s="88"/>
      <c r="C63" s="93" t="s">
        <v>11</v>
      </c>
      <c r="D63" s="93"/>
    </row>
    <row r="64" spans="1:4" ht="15.75" x14ac:dyDescent="0.25">
      <c r="A64" s="88" t="s">
        <v>68</v>
      </c>
      <c r="B64" s="88"/>
      <c r="C64" s="89" t="s">
        <v>12</v>
      </c>
      <c r="D64" s="89"/>
    </row>
    <row r="65" spans="1:4" ht="15.75" x14ac:dyDescent="0.25">
      <c r="A65" s="88" t="s">
        <v>89</v>
      </c>
      <c r="B65" s="88"/>
      <c r="C65" s="89" t="s">
        <v>13</v>
      </c>
      <c r="D65" s="89"/>
    </row>
  </sheetData>
  <mergeCells count="65">
    <mergeCell ref="A7:B7"/>
    <mergeCell ref="C1:D1"/>
    <mergeCell ref="A2:D2"/>
    <mergeCell ref="A4:B4"/>
    <mergeCell ref="A5:B5"/>
    <mergeCell ref="A6:B6"/>
    <mergeCell ref="A3:D3"/>
    <mergeCell ref="A19:B19"/>
    <mergeCell ref="A8:B8"/>
    <mergeCell ref="A10:B10"/>
    <mergeCell ref="A11:B11"/>
    <mergeCell ref="A12:B12"/>
    <mergeCell ref="A13:B13"/>
    <mergeCell ref="A14:B14"/>
    <mergeCell ref="A15:B15"/>
    <mergeCell ref="A16:B16"/>
    <mergeCell ref="A17:B17"/>
    <mergeCell ref="A18:B18"/>
    <mergeCell ref="A9:B9"/>
    <mergeCell ref="A32:B32"/>
    <mergeCell ref="A20:B20"/>
    <mergeCell ref="A21:B21"/>
    <mergeCell ref="A22:B22"/>
    <mergeCell ref="A23:B23"/>
    <mergeCell ref="A26:B26"/>
    <mergeCell ref="A27:B27"/>
    <mergeCell ref="A28:B28"/>
    <mergeCell ref="A29:B29"/>
    <mergeCell ref="A30:B30"/>
    <mergeCell ref="A31:B31"/>
    <mergeCell ref="A24:B24"/>
    <mergeCell ref="A25:B25"/>
    <mergeCell ref="A45:B45"/>
    <mergeCell ref="A33:B33"/>
    <mergeCell ref="A34:B34"/>
    <mergeCell ref="A35:B35"/>
    <mergeCell ref="A36:B36"/>
    <mergeCell ref="A37:B37"/>
    <mergeCell ref="A38:B38"/>
    <mergeCell ref="A40:B40"/>
    <mergeCell ref="A41:B41"/>
    <mergeCell ref="A42:B42"/>
    <mergeCell ref="A43:B43"/>
    <mergeCell ref="A44:B44"/>
    <mergeCell ref="C62:D62"/>
    <mergeCell ref="A46:B46"/>
    <mergeCell ref="A47:B47"/>
    <mergeCell ref="A48:B48"/>
    <mergeCell ref="A49:B49"/>
    <mergeCell ref="A52:B52"/>
    <mergeCell ref="A53:B53"/>
    <mergeCell ref="A54:B54"/>
    <mergeCell ref="A56:B56"/>
    <mergeCell ref="A58:B58"/>
    <mergeCell ref="C60:D60"/>
    <mergeCell ref="C61:D61"/>
    <mergeCell ref="A50:B50"/>
    <mergeCell ref="A51:B51"/>
    <mergeCell ref="A55:B55"/>
    <mergeCell ref="A63:B63"/>
    <mergeCell ref="C63:D63"/>
    <mergeCell ref="A64:B64"/>
    <mergeCell ref="C64:D64"/>
    <mergeCell ref="A65:B65"/>
    <mergeCell ref="C65:D65"/>
  </mergeCells>
  <pageMargins left="0.95" right="0.2" top="0.25" bottom="0.25" header="0.3" footer="0.3"/>
  <pageSetup paperSize="9" scale="80"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55"/>
  <sheetViews>
    <sheetView topLeftCell="A19" workbookViewId="0">
      <selection activeCell="H35" sqref="H35"/>
    </sheetView>
  </sheetViews>
  <sheetFormatPr defaultRowHeight="15" x14ac:dyDescent="0.25"/>
  <cols>
    <col min="1" max="1" width="51" customWidth="1"/>
    <col min="2" max="2" width="17.7109375" customWidth="1"/>
    <col min="3" max="3" width="18.28515625" customWidth="1"/>
  </cols>
  <sheetData>
    <row r="1" spans="1:3" x14ac:dyDescent="0.25">
      <c r="A1" s="142" t="s">
        <v>10</v>
      </c>
      <c r="B1" s="142"/>
      <c r="C1" s="142"/>
    </row>
    <row r="2" spans="1:3" x14ac:dyDescent="0.25">
      <c r="A2" s="143" t="s">
        <v>129</v>
      </c>
      <c r="B2" s="143"/>
      <c r="C2" s="143"/>
    </row>
    <row r="3" spans="1:3" x14ac:dyDescent="0.25">
      <c r="A3" s="144" t="s">
        <v>130</v>
      </c>
      <c r="B3" s="144"/>
      <c r="C3" s="144"/>
    </row>
    <row r="4" spans="1:3" ht="32.25" x14ac:dyDescent="0.25">
      <c r="A4" s="67" t="s">
        <v>1</v>
      </c>
      <c r="B4" s="66" t="s">
        <v>131</v>
      </c>
      <c r="C4" s="66" t="s">
        <v>132</v>
      </c>
    </row>
    <row r="5" spans="1:3" x14ac:dyDescent="0.25">
      <c r="A5" s="67" t="s">
        <v>133</v>
      </c>
      <c r="B5" s="67"/>
      <c r="C5" s="68"/>
    </row>
    <row r="6" spans="1:3" x14ac:dyDescent="0.25">
      <c r="A6" s="69" t="s">
        <v>134</v>
      </c>
      <c r="B6" s="70">
        <v>4665086</v>
      </c>
      <c r="C6" s="71">
        <v>4226246</v>
      </c>
    </row>
    <row r="7" spans="1:3" x14ac:dyDescent="0.25">
      <c r="A7" s="72" t="s">
        <v>135</v>
      </c>
      <c r="B7" s="73"/>
      <c r="C7" s="71"/>
    </row>
    <row r="8" spans="1:3" x14ac:dyDescent="0.25">
      <c r="A8" s="69" t="s">
        <v>136</v>
      </c>
      <c r="B8" s="73"/>
      <c r="C8" s="74"/>
    </row>
    <row r="9" spans="1:3" x14ac:dyDescent="0.25">
      <c r="A9" s="75" t="s">
        <v>137</v>
      </c>
      <c r="B9" s="70">
        <v>4258363</v>
      </c>
      <c r="C9" s="71">
        <v>4096016.25</v>
      </c>
    </row>
    <row r="10" spans="1:3" x14ac:dyDescent="0.25">
      <c r="A10" s="69" t="s">
        <v>138</v>
      </c>
      <c r="B10" s="73"/>
      <c r="C10" s="76" t="s">
        <v>139</v>
      </c>
    </row>
    <row r="11" spans="1:3" x14ac:dyDescent="0.25">
      <c r="A11" s="69" t="s">
        <v>140</v>
      </c>
      <c r="B11" s="73"/>
      <c r="C11" s="71"/>
    </row>
    <row r="12" spans="1:3" x14ac:dyDescent="0.25">
      <c r="A12" s="75" t="s">
        <v>141</v>
      </c>
      <c r="B12" s="70">
        <v>-1533500</v>
      </c>
      <c r="C12" s="71">
        <v>-130500</v>
      </c>
    </row>
    <row r="13" spans="1:3" x14ac:dyDescent="0.25">
      <c r="A13" s="75" t="s">
        <v>142</v>
      </c>
      <c r="B13" s="70">
        <v>-3413372</v>
      </c>
      <c r="C13" s="71">
        <v>-12397</v>
      </c>
    </row>
    <row r="14" spans="1:3" x14ac:dyDescent="0.25">
      <c r="A14" s="69" t="s">
        <v>143</v>
      </c>
      <c r="B14" s="73"/>
      <c r="C14" s="71"/>
    </row>
    <row r="15" spans="1:3" x14ac:dyDescent="0.25">
      <c r="A15" s="75" t="s">
        <v>144</v>
      </c>
      <c r="B15" s="70">
        <v>21167809</v>
      </c>
      <c r="C15" s="71">
        <v>24693956.25</v>
      </c>
    </row>
    <row r="16" spans="1:3" x14ac:dyDescent="0.25">
      <c r="A16" s="67" t="s">
        <v>145</v>
      </c>
      <c r="B16" s="74">
        <f>SUM(B6:B15)</f>
        <v>25144386</v>
      </c>
      <c r="C16" s="74">
        <f>SUM(C6:C15)</f>
        <v>32873321.5</v>
      </c>
    </row>
    <row r="17" spans="1:3" x14ac:dyDescent="0.25">
      <c r="A17" s="77" t="s">
        <v>146</v>
      </c>
      <c r="B17" s="78"/>
      <c r="C17" s="74"/>
    </row>
    <row r="18" spans="1:3" x14ac:dyDescent="0.25">
      <c r="A18" s="69" t="s">
        <v>147</v>
      </c>
      <c r="B18" s="73"/>
      <c r="C18" s="76" t="s">
        <v>139</v>
      </c>
    </row>
    <row r="19" spans="1:3" x14ac:dyDescent="0.25">
      <c r="A19" s="69" t="s">
        <v>148</v>
      </c>
      <c r="B19" s="70">
        <v>208155508</v>
      </c>
      <c r="C19" s="71">
        <v>53836235</v>
      </c>
    </row>
    <row r="20" spans="1:3" x14ac:dyDescent="0.25">
      <c r="A20" s="69" t="s">
        <v>149</v>
      </c>
      <c r="B20" s="70">
        <v>-241180800</v>
      </c>
      <c r="C20" s="71">
        <v>-71657504</v>
      </c>
    </row>
    <row r="21" spans="1:3" x14ac:dyDescent="0.25">
      <c r="A21" s="69" t="s">
        <v>150</v>
      </c>
      <c r="B21" s="73"/>
      <c r="C21" s="71">
        <v>-191268</v>
      </c>
    </row>
    <row r="22" spans="1:3" x14ac:dyDescent="0.25">
      <c r="A22" s="67" t="s">
        <v>151</v>
      </c>
      <c r="B22" s="74">
        <f>SUM(B16:B21)</f>
        <v>-7880906</v>
      </c>
      <c r="C22" s="74">
        <f>SUM(C16:C21)</f>
        <v>14860784.5</v>
      </c>
    </row>
    <row r="23" spans="1:3" x14ac:dyDescent="0.25">
      <c r="A23" s="69" t="s">
        <v>152</v>
      </c>
      <c r="B23" s="70">
        <v>265456</v>
      </c>
      <c r="C23" s="71">
        <v>231107</v>
      </c>
    </row>
    <row r="24" spans="1:3" x14ac:dyDescent="0.25">
      <c r="A24" s="69" t="s">
        <v>153</v>
      </c>
      <c r="B24" s="71">
        <f>SUM(B22:B23)</f>
        <v>-7615450</v>
      </c>
      <c r="C24" s="71">
        <f>SUM(C22:C23)</f>
        <v>15091891.5</v>
      </c>
    </row>
    <row r="25" spans="1:3" x14ac:dyDescent="0.25">
      <c r="A25" s="69" t="s">
        <v>154</v>
      </c>
      <c r="B25" s="73"/>
      <c r="C25" s="71">
        <v>0</v>
      </c>
    </row>
    <row r="26" spans="1:3" x14ac:dyDescent="0.25">
      <c r="A26" s="79" t="s">
        <v>155</v>
      </c>
      <c r="B26" s="80">
        <v>497474</v>
      </c>
      <c r="C26" s="71">
        <v>-204842</v>
      </c>
    </row>
    <row r="27" spans="1:3" x14ac:dyDescent="0.25">
      <c r="A27" s="67" t="s">
        <v>156</v>
      </c>
      <c r="B27" s="74">
        <f>SUM(B24:B26)</f>
        <v>-7117976</v>
      </c>
      <c r="C27" s="74">
        <f>SUM(C24:C26)</f>
        <v>14887049.5</v>
      </c>
    </row>
    <row r="28" spans="1:3" x14ac:dyDescent="0.25">
      <c r="A28" s="81"/>
      <c r="B28" s="73"/>
      <c r="C28" s="71"/>
    </row>
    <row r="29" spans="1:3" x14ac:dyDescent="0.25">
      <c r="A29" s="67" t="s">
        <v>157</v>
      </c>
      <c r="B29" s="82"/>
      <c r="C29" s="74"/>
    </row>
    <row r="30" spans="1:3" x14ac:dyDescent="0.25">
      <c r="A30" s="69" t="s">
        <v>158</v>
      </c>
      <c r="B30" s="70">
        <v>-1869920</v>
      </c>
      <c r="C30" s="71">
        <v>-4571769</v>
      </c>
    </row>
    <row r="31" spans="1:3" x14ac:dyDescent="0.25">
      <c r="A31" s="69" t="s">
        <v>159</v>
      </c>
      <c r="B31" s="70">
        <v>9997965</v>
      </c>
      <c r="C31" s="71">
        <v>63455</v>
      </c>
    </row>
    <row r="32" spans="1:3" x14ac:dyDescent="0.25">
      <c r="A32" s="69" t="s">
        <v>160</v>
      </c>
      <c r="B32" s="70">
        <v>1533500</v>
      </c>
      <c r="C32" s="71">
        <v>130500</v>
      </c>
    </row>
    <row r="33" spans="1:3" x14ac:dyDescent="0.25">
      <c r="A33" s="69" t="s">
        <v>161</v>
      </c>
      <c r="B33" s="70">
        <v>3413372</v>
      </c>
      <c r="C33" s="83">
        <v>108625</v>
      </c>
    </row>
    <row r="34" spans="1:3" x14ac:dyDescent="0.25">
      <c r="A34" s="69" t="s">
        <v>162</v>
      </c>
      <c r="B34" s="73"/>
      <c r="C34" s="71">
        <v>338417</v>
      </c>
    </row>
    <row r="35" spans="1:3" x14ac:dyDescent="0.25">
      <c r="A35" s="79" t="s">
        <v>163</v>
      </c>
      <c r="B35" s="84">
        <v>-2060706</v>
      </c>
      <c r="C35" s="76" t="s">
        <v>139</v>
      </c>
    </row>
    <row r="36" spans="1:3" x14ac:dyDescent="0.25">
      <c r="A36" s="85" t="s">
        <v>164</v>
      </c>
      <c r="B36" s="84">
        <v>-463110</v>
      </c>
      <c r="C36" s="76"/>
    </row>
    <row r="37" spans="1:3" x14ac:dyDescent="0.25">
      <c r="A37" s="67" t="s">
        <v>165</v>
      </c>
      <c r="B37" s="74">
        <f>SUM(B30:B36)</f>
        <v>10551101</v>
      </c>
      <c r="C37" s="74">
        <f>SUM(C30:C36)</f>
        <v>-3930772</v>
      </c>
    </row>
    <row r="38" spans="1:3" x14ac:dyDescent="0.25">
      <c r="A38" s="69"/>
      <c r="B38" s="73"/>
      <c r="C38" s="71"/>
    </row>
    <row r="39" spans="1:3" x14ac:dyDescent="0.25">
      <c r="A39" s="67" t="s">
        <v>166</v>
      </c>
      <c r="B39" s="82"/>
      <c r="C39" s="71"/>
    </row>
    <row r="40" spans="1:3" x14ac:dyDescent="0.25">
      <c r="A40" s="69" t="s">
        <v>167</v>
      </c>
      <c r="B40" s="73"/>
      <c r="C40" s="71"/>
    </row>
    <row r="41" spans="1:3" x14ac:dyDescent="0.25">
      <c r="A41" s="69" t="s">
        <v>168</v>
      </c>
      <c r="B41" s="70">
        <v>16068188</v>
      </c>
      <c r="C41" s="71">
        <v>13387758</v>
      </c>
    </row>
    <row r="42" spans="1:3" x14ac:dyDescent="0.25">
      <c r="A42" s="69" t="s">
        <v>169</v>
      </c>
      <c r="B42" s="70">
        <v>1122402</v>
      </c>
      <c r="C42" s="76" t="s">
        <v>139</v>
      </c>
    </row>
    <row r="43" spans="1:3" x14ac:dyDescent="0.25">
      <c r="A43" s="79" t="s">
        <v>170</v>
      </c>
      <c r="B43" s="84"/>
      <c r="C43" s="71">
        <v>278049</v>
      </c>
    </row>
    <row r="44" spans="1:3" x14ac:dyDescent="0.25">
      <c r="A44" s="69" t="s">
        <v>171</v>
      </c>
      <c r="B44" s="70">
        <v>-21167809</v>
      </c>
      <c r="C44" s="71">
        <v>-24693956</v>
      </c>
    </row>
    <row r="45" spans="1:3" x14ac:dyDescent="0.25">
      <c r="A45" s="67" t="s">
        <v>172</v>
      </c>
      <c r="B45" s="74">
        <f>SUM(B40:B44)</f>
        <v>-3977219</v>
      </c>
      <c r="C45" s="74">
        <f>SUM(C40:C44)</f>
        <v>-11028149</v>
      </c>
    </row>
    <row r="46" spans="1:3" x14ac:dyDescent="0.25">
      <c r="A46" s="69"/>
      <c r="B46" s="73"/>
      <c r="C46" s="71"/>
    </row>
    <row r="47" spans="1:3" x14ac:dyDescent="0.25">
      <c r="A47" s="67" t="s">
        <v>173</v>
      </c>
      <c r="B47" s="82">
        <f>B27+B37+B45</f>
        <v>-544094</v>
      </c>
      <c r="C47" s="82">
        <f>C27+C37+C45</f>
        <v>-71871.5</v>
      </c>
    </row>
    <row r="48" spans="1:3" x14ac:dyDescent="0.25">
      <c r="A48" s="67" t="s">
        <v>174</v>
      </c>
      <c r="B48" s="82">
        <f>C49</f>
        <v>1804051.8199999998</v>
      </c>
      <c r="C48" s="74">
        <v>1875925.3199999998</v>
      </c>
    </row>
    <row r="49" spans="1:3" x14ac:dyDescent="0.25">
      <c r="A49" s="67" t="s">
        <v>175</v>
      </c>
      <c r="B49" s="82">
        <f>B48+B27+B37+B45-1</f>
        <v>1259956.8200000003</v>
      </c>
      <c r="C49" s="74">
        <f>C48+C47-2</f>
        <v>1804051.8199999998</v>
      </c>
    </row>
    <row r="50" spans="1:3" x14ac:dyDescent="0.25">
      <c r="A50" s="86"/>
      <c r="B50" s="86"/>
      <c r="C50" s="86"/>
    </row>
    <row r="51" spans="1:3" x14ac:dyDescent="0.25">
      <c r="A51" s="86"/>
      <c r="B51" s="143" t="s">
        <v>67</v>
      </c>
      <c r="C51" s="143"/>
    </row>
    <row r="52" spans="1:3" x14ac:dyDescent="0.25">
      <c r="A52" s="86"/>
      <c r="B52" s="86"/>
      <c r="C52" s="86"/>
    </row>
    <row r="53" spans="1:3" x14ac:dyDescent="0.25">
      <c r="A53" s="86"/>
      <c r="B53" s="143" t="s">
        <v>11</v>
      </c>
      <c r="C53" s="143"/>
    </row>
    <row r="54" spans="1:3" x14ac:dyDescent="0.25">
      <c r="A54" s="87" t="s">
        <v>68</v>
      </c>
      <c r="B54" s="140" t="s">
        <v>12</v>
      </c>
      <c r="C54" s="141"/>
    </row>
    <row r="55" spans="1:3" x14ac:dyDescent="0.25">
      <c r="A55" s="87" t="s">
        <v>92</v>
      </c>
      <c r="B55" s="140" t="s">
        <v>13</v>
      </c>
      <c r="C55" s="141"/>
    </row>
  </sheetData>
  <mergeCells count="7">
    <mergeCell ref="B55:C55"/>
    <mergeCell ref="A1:C1"/>
    <mergeCell ref="A2:C2"/>
    <mergeCell ref="A3:C3"/>
    <mergeCell ref="B51:C51"/>
    <mergeCell ref="B53:C53"/>
    <mergeCell ref="B54:C5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0"/>
  <sheetViews>
    <sheetView workbookViewId="0">
      <selection activeCell="AB20" sqref="AB20"/>
    </sheetView>
  </sheetViews>
  <sheetFormatPr defaultRowHeight="15" x14ac:dyDescent="0.25"/>
  <sheetData>
    <row r="1" ht="408.95" customHeight="1" x14ac:dyDescent="0.25"/>
    <row r="20" ht="408.95" customHeight="1"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FR-P&amp;L</vt:lpstr>
      <vt:lpstr>FR-BS</vt:lpstr>
      <vt:lpstr>CF</vt:lpstr>
      <vt:lpstr>LRR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KP</dc:creator>
  <cp:lastModifiedBy>cloudconvert_15</cp:lastModifiedBy>
  <cp:lastPrinted>2021-06-30T15:48:58Z</cp:lastPrinted>
  <dcterms:created xsi:type="dcterms:W3CDTF">2020-06-19T15:31:04Z</dcterms:created>
  <dcterms:modified xsi:type="dcterms:W3CDTF">2021-07-01T06:08:26Z</dcterms:modified>
</cp:coreProperties>
</file>