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120" windowWidth="15600" windowHeight="8760" activeTab="3"/>
  </bookViews>
  <sheets>
    <sheet name="FR-P&amp;L" sheetId="11" r:id="rId1"/>
    <sheet name="FR-BS" sheetId="12" r:id="rId2"/>
    <sheet name="EXTRACT " sheetId="13" r:id="rId3"/>
    <sheet name="LRR" sheetId="14" r:id="rId4"/>
  </sheets>
  <definedNames>
    <definedName name="_xlnm.Print_Area" localSheetId="2">'EXTRACT '!$A$1:$H$36</definedName>
    <definedName name="_xlnm.Print_Area" localSheetId="1">'FR-BS'!$A$1:$D$62</definedName>
    <definedName name="_xlnm.Print_Area" localSheetId="0">'FR-P&amp;L'!$A$1:$H$57</definedName>
  </definedNames>
  <calcPr calcId="144525"/>
</workbook>
</file>

<file path=xl/calcChain.xml><?xml version="1.0" encoding="utf-8"?>
<calcChain xmlns="http://schemas.openxmlformats.org/spreadsheetml/2006/main">
  <c r="H19" i="11" l="1"/>
  <c r="E19" i="11"/>
  <c r="D19" i="11"/>
  <c r="D37" i="11" l="1"/>
  <c r="D28" i="11"/>
  <c r="D29" i="11" s="1"/>
  <c r="H28" i="11"/>
  <c r="H29" i="11" s="1"/>
  <c r="H31" i="11" l="1"/>
  <c r="H33" i="11" s="1"/>
  <c r="D31" i="11"/>
  <c r="D33" i="11" l="1"/>
  <c r="D38" i="11" s="1"/>
  <c r="D40" i="11" s="1"/>
  <c r="D44" i="11" l="1"/>
  <c r="D45" i="11"/>
  <c r="E37" i="11" l="1"/>
  <c r="H37" i="11" l="1"/>
  <c r="H38" i="11" s="1"/>
  <c r="H40" i="11" l="1"/>
  <c r="H44" i="11"/>
  <c r="G37" i="11" l="1"/>
  <c r="D37" i="12" l="1"/>
  <c r="F19" i="11" l="1"/>
  <c r="D44" i="12" l="1"/>
  <c r="D18" i="12"/>
  <c r="C28" i="11" l="1"/>
  <c r="F28" i="11"/>
  <c r="F29" i="11" s="1"/>
  <c r="F31" i="11" s="1"/>
  <c r="G19" i="11"/>
  <c r="G28" i="11"/>
  <c r="C19" i="11"/>
  <c r="D29" i="12"/>
  <c r="D31" i="12" s="1"/>
  <c r="C29" i="11" l="1"/>
  <c r="C31" i="11" s="1"/>
  <c r="C33" i="11" s="1"/>
  <c r="F33" i="11"/>
  <c r="G29" i="11"/>
  <c r="C29" i="12"/>
  <c r="E28" i="11"/>
  <c r="E29" i="11" s="1"/>
  <c r="E31" i="11" l="1"/>
  <c r="G31" i="11"/>
  <c r="C18" i="12"/>
  <c r="C31" i="12" s="1"/>
  <c r="E33" i="11" l="1"/>
  <c r="E38" i="11" s="1"/>
  <c r="G33" i="11"/>
  <c r="G38" i="11" s="1"/>
  <c r="C37" i="11"/>
  <c r="C38" i="11" s="1"/>
  <c r="G40" i="11" l="1"/>
  <c r="C40" i="11"/>
  <c r="C44" i="11"/>
  <c r="C45" i="11"/>
  <c r="E45" i="11"/>
  <c r="E40" i="11"/>
  <c r="E44" i="11"/>
  <c r="G44" i="11"/>
  <c r="G45" i="11"/>
  <c r="F37" i="11"/>
  <c r="F38" i="11" l="1"/>
  <c r="F40" i="11" s="1"/>
  <c r="F44" i="11" l="1"/>
  <c r="F45" i="11"/>
  <c r="H45" i="11"/>
  <c r="C37" i="12" l="1"/>
  <c r="C44" i="12" l="1"/>
  <c r="C53" i="12" l="1"/>
  <c r="C54" i="12" s="1"/>
  <c r="C55" i="12" s="1"/>
  <c r="D53" i="12" l="1"/>
  <c r="D54" i="12" l="1"/>
  <c r="D55" i="12" s="1"/>
</calcChain>
</file>

<file path=xl/sharedStrings.xml><?xml version="1.0" encoding="utf-8"?>
<sst xmlns="http://schemas.openxmlformats.org/spreadsheetml/2006/main" count="191" uniqueCount="134">
  <si>
    <t>Particulars</t>
  </si>
  <si>
    <t>Assets:</t>
  </si>
  <si>
    <t>Non-Current Assets</t>
  </si>
  <si>
    <t>Deferred Tax Assets (Net)</t>
  </si>
  <si>
    <t>Current Assets</t>
  </si>
  <si>
    <t>Financial Assets</t>
  </si>
  <si>
    <t>Current Tax Assets (Net)</t>
  </si>
  <si>
    <t>Total Assets</t>
  </si>
  <si>
    <t>Equity &amp; Liabilities:</t>
  </si>
  <si>
    <t>Non-Current Liabilities</t>
  </si>
  <si>
    <t>Total Equity &amp; Liabilities</t>
  </si>
  <si>
    <t>Place : Hyderabad</t>
  </si>
  <si>
    <t>Phyto Chem (India) Limited</t>
  </si>
  <si>
    <t>Y.Nayudamma</t>
  </si>
  <si>
    <t>Managing Director</t>
  </si>
  <si>
    <t>DIN : 00377721</t>
  </si>
  <si>
    <t>Equity Share Capital</t>
  </si>
  <si>
    <t>Other Equity</t>
  </si>
  <si>
    <t>PHYTO CHEM (INDIA) LIMITED</t>
  </si>
  <si>
    <t>CIN : L24110TG1989PLC009500</t>
  </si>
  <si>
    <t>Registered Office : Survey No.628, Temple Street, Bonthapally-502313,</t>
  </si>
  <si>
    <t>Gummadidala Mandal,  Sangareddy District, Telangana.</t>
  </si>
  <si>
    <t>Corporate Office : No.8-3-229/23, First Floor, Thaherville,</t>
  </si>
  <si>
    <t xml:space="preserve">Yousufguda Check Post,  Hyderabad - 500 045, Telangana. </t>
  </si>
  <si>
    <t>Tel : 040-23557712 / 23557713, Fax : 040-23557714.</t>
  </si>
  <si>
    <t>Email: info@phytochemindia.com, Website: www.phytochemindia.com</t>
  </si>
  <si>
    <t>(Rs. in Lakhs Except EPS)</t>
  </si>
  <si>
    <t>Sl. No.</t>
  </si>
  <si>
    <t xml:space="preserve">Quarter Ended </t>
  </si>
  <si>
    <t>Revenue from operations</t>
  </si>
  <si>
    <t>Total Revenue (I + II)</t>
  </si>
  <si>
    <t>Expenses:</t>
  </si>
  <si>
    <t>Exceptional Items</t>
  </si>
  <si>
    <t>Extraordinary Items</t>
  </si>
  <si>
    <t>Paid up Equity Share Capital (Face value of Rs.10.00 each)</t>
  </si>
  <si>
    <t>Other Equity excluding revaluation reserves</t>
  </si>
  <si>
    <t>--</t>
  </si>
  <si>
    <t>(1) Basic</t>
  </si>
  <si>
    <t>(2) Diluted</t>
  </si>
  <si>
    <t>For and on behalf of the Board</t>
  </si>
  <si>
    <t xml:space="preserve"> Place : Hyderabad</t>
  </si>
  <si>
    <t>Ind AS</t>
  </si>
  <si>
    <t>Property , Plant and Equipment</t>
  </si>
  <si>
    <t>Investment Property</t>
  </si>
  <si>
    <t>Capital Work In Progress</t>
  </si>
  <si>
    <t>Intangible Asset</t>
  </si>
  <si>
    <t xml:space="preserve">   (i)  Investments</t>
  </si>
  <si>
    <t xml:space="preserve">    ii) Loans and Advances</t>
  </si>
  <si>
    <t xml:space="preserve"> (iii) Other Financial Assets</t>
  </si>
  <si>
    <t>Other Non Current Assets</t>
  </si>
  <si>
    <t xml:space="preserve">   Inventories</t>
  </si>
  <si>
    <t xml:space="preserve">  (i)  Trade Receivables</t>
  </si>
  <si>
    <t>(ii) Cash and cash equivalents</t>
  </si>
  <si>
    <t>Other Current Assets</t>
  </si>
  <si>
    <t>Equity</t>
  </si>
  <si>
    <t>Other equity</t>
  </si>
  <si>
    <t>Financials Liabilities</t>
  </si>
  <si>
    <t>Provisions</t>
  </si>
  <si>
    <t>Deferred tax liabilities - Net</t>
  </si>
  <si>
    <t>Current liabilities</t>
  </si>
  <si>
    <t>Financial Liabilities</t>
  </si>
  <si>
    <t xml:space="preserve">Total Income from operations (net)                             </t>
  </si>
  <si>
    <t>Net Profit / (Loss) before tax and exceptional items</t>
  </si>
  <si>
    <t>Net Profit / (Loss) before tax and after exceptional items</t>
  </si>
  <si>
    <t>Total Comprehensive Income (Net of Tax) for the period  Comprising Profit / (Loss) for the period (after tax) and Other comprehensive Income.</t>
  </si>
  <si>
    <t>Paid-up equity Share Capital                                                                                 (Face Value Rs.10/- per share)</t>
  </si>
  <si>
    <t>Earnings per share (of Rs.10/- each) Basic &amp; Diluted Rs.</t>
  </si>
  <si>
    <t>NOTES :-</t>
  </si>
  <si>
    <t>Earnings per equity share: - In Rs. (Not annualised for Quarter Ended Results)</t>
  </si>
  <si>
    <t>(Rs. In Lakhs)</t>
  </si>
  <si>
    <t>Total Current Liabilities</t>
  </si>
  <si>
    <t>Total Liabilities</t>
  </si>
  <si>
    <t>(Unaudited)</t>
  </si>
  <si>
    <t>Audited</t>
  </si>
  <si>
    <t>Net Profit / (Loss) for the period after tax and exceptional items</t>
  </si>
  <si>
    <t xml:space="preserve">                                                           Registered Office : Survey No.628, Temple Street, Bonthapally-502313,</t>
  </si>
  <si>
    <t xml:space="preserve">                                                           Gummadidala Mandal,  Sangareddy District, Telangana.</t>
  </si>
  <si>
    <t xml:space="preserve">                                                           Corporate Office : No.8-3-229/23, First Floor, Thaherville,</t>
  </si>
  <si>
    <t xml:space="preserve">                                                           Yousufguda Check Post,  Hyderabad - 500 045, Telangana. </t>
  </si>
  <si>
    <t xml:space="preserve">                                                           Tel : 040-23557712 / 23557713, Fax : 040-23557714.</t>
  </si>
  <si>
    <t xml:space="preserve">                                                           Email: info@phytochemindia.com, Website: www.phytochemindia.com</t>
  </si>
  <si>
    <t xml:space="preserve">                                          PHYTO CHEM (INDIA) LIMITED</t>
  </si>
  <si>
    <t>Hyderabad</t>
  </si>
  <si>
    <t xml:space="preserve">                                              CIN : L24110TG1989PLC009500</t>
  </si>
  <si>
    <t>(iii) Bank Balances other than Cash &amp; Cash equivalents</t>
  </si>
  <si>
    <t>Nine Months Ended</t>
  </si>
  <si>
    <t>31-12-2021</t>
  </si>
  <si>
    <t>Year Ended</t>
  </si>
  <si>
    <t>December 31, 2021</t>
  </si>
  <si>
    <t>These above unaudited financial results have been prepared in accordance with Indian Accounting Standards (Ind AS) as prescribed under Section 133 of Companies Act, 2013 read with Rule 3 of the Companies (Indian Accounting Standards) Rules, 2015, as amended.</t>
  </si>
  <si>
    <t>The Company has decided to exercise the option permitted U/s 115BAA of the Income Tax Act 1961 and Current Tax is worked out accordingly.</t>
  </si>
  <si>
    <t>The figures for the previous period / year have been rearranged/regrouped, wherever necessary to conform to the current period's / year's classification.</t>
  </si>
  <si>
    <t>The above is the detailed format of Quarterly Financial Results filed with the Stock Exchange under Regulations 33 of the SEBI (Listing and other Disclosures Requirements) Regulations, 2015.  The said Financial Results are also available on the website of Stock Exchange: www.bseindia.com and on the Company's website: www.phytochemindia.com.</t>
  </si>
  <si>
    <t>(a) Revenue from operations</t>
  </si>
  <si>
    <t>(b) Other income</t>
  </si>
  <si>
    <t>(a) Cost of Raw materials consumed</t>
  </si>
  <si>
    <t>(b) Purchase of Stock-In-Trade</t>
  </si>
  <si>
    <t xml:space="preserve">(d) Employee benefits expense </t>
  </si>
  <si>
    <t>(e) Finance costs</t>
  </si>
  <si>
    <t>(f) Depreciation and amortization expense</t>
  </si>
  <si>
    <t>(g) Other expenses</t>
  </si>
  <si>
    <t>Total expenses (2a to 2g)</t>
  </si>
  <si>
    <t xml:space="preserve">(c) Changes in inventories of finished goods work-in-progress and Stock-in-Trade </t>
  </si>
  <si>
    <t>Profit / (Loss) before Tax and exceptional items (1-2)</t>
  </si>
  <si>
    <t>Profit / (Loss) before extraordinary items &amp; tax (3-4)</t>
  </si>
  <si>
    <t>Profit before tax (5-6)</t>
  </si>
  <si>
    <t>Tax Expense:</t>
  </si>
  <si>
    <t>(a) Current tax</t>
  </si>
  <si>
    <t xml:space="preserve">(b) Deferred tax </t>
  </si>
  <si>
    <t>Total Tax Expense (a+b)</t>
  </si>
  <si>
    <t>(iv) Other Current Assets</t>
  </si>
  <si>
    <t>Other Current Liabilities</t>
  </si>
  <si>
    <t>Current Tax Liability (Net)</t>
  </si>
  <si>
    <t>31-12-2022</t>
  </si>
  <si>
    <t>Date  : 14-02-2023</t>
  </si>
  <si>
    <t>30-09-2022</t>
  </si>
  <si>
    <t>31-03-2022</t>
  </si>
  <si>
    <t>These unaudited results were reviewed by the Audit Committee of the Board and approved by the Board of Directors of the Company at their meeting held on February 14, 2023.  The Statutory auditors of the Company have carried out a "Limited Review" of the above unaudited results as per Regulation 33 of the SEBI (Listing Obligation and Disclosure Requirements) Regulation, 2015.</t>
  </si>
  <si>
    <r>
      <t>The Company operates mainly in  one  segment i.e., Manufacturing and  Marketing of  Pesticide  Formulations  and  small  way in real estate activity. There  are no transactions  of real  estate  activity  during  the quarter and nine months ended 31-12-2022. As at 31</t>
    </r>
    <r>
      <rPr>
        <b/>
        <vertAlign val="superscript"/>
        <sz val="12"/>
        <rFont val="Arial"/>
        <family val="2"/>
      </rPr>
      <t>st</t>
    </r>
    <r>
      <rPr>
        <b/>
        <sz val="12"/>
        <rFont val="Arial"/>
        <family val="2"/>
      </rPr>
      <t xml:space="preserve"> December 2022, the Company has deployed Rs.96.79 Lakhs in Real Estate activity and the rest of amount is deployed in Pesticides activity only.</t>
    </r>
  </si>
  <si>
    <t xml:space="preserve"> Date   : 14-02-2023</t>
  </si>
  <si>
    <t>Net Profit / (Loss) for the period after tax (7-8)</t>
  </si>
  <si>
    <t>Total Other Comprehensive Income (Net of Tax)</t>
  </si>
  <si>
    <t>Total Comprehensive Income (Net of Tax) for the period comprising Profit / Loss for the period (after tax) and other comprehensive Income.</t>
  </si>
  <si>
    <t>The above is the detailed format of Quarterly Financial Results filed with the Stock Exchange under Regulations 33 of the SEBI (Listing and other Disclosures Requirements) Regulations, 2015. The said Financial Results are also available on the website of Stock Exchange: www.bseindia.com and on the Company's website: www.phytochemindia.com.</t>
  </si>
  <si>
    <t>December 31, 2022</t>
  </si>
  <si>
    <r>
      <t>Statement of Unaudited Financial Results for the Quarter And Nine Months Ended 31</t>
    </r>
    <r>
      <rPr>
        <b/>
        <vertAlign val="superscript"/>
        <sz val="14"/>
        <color theme="1"/>
        <rFont val="Arial"/>
        <family val="2"/>
      </rPr>
      <t>st</t>
    </r>
    <r>
      <rPr>
        <b/>
        <sz val="14"/>
        <color theme="1"/>
        <rFont val="Arial"/>
        <family val="2"/>
      </rPr>
      <t xml:space="preserve"> December 2022</t>
    </r>
  </si>
  <si>
    <t>These unaudited results were reviewed by the Audit Committee of the Board and approved by the Board of Directors of the Company at their meeting held on February 14, 2023. The Statutory auditors of the Company have carried out a "Limited Review" of the above unaudited results as per Regulation 33 of the SEBI (Listing Obligation and Disclosure Requirements) Regulation, 2015.</t>
  </si>
  <si>
    <r>
      <t>The Company operates mainly in  one  segment i.e., Manufacturing and  Marketing of  Pesticide  Formulations  and  small  way in real estate activity.  There  are  no  transactions  of real  estate  activity  during  the quarter and nine months ended  31-12-2022. As at 31</t>
    </r>
    <r>
      <rPr>
        <b/>
        <vertAlign val="superscript"/>
        <sz val="12"/>
        <rFont val="Arial"/>
        <family val="2"/>
      </rPr>
      <t>st</t>
    </r>
    <r>
      <rPr>
        <b/>
        <sz val="12"/>
        <rFont val="Arial"/>
        <family val="2"/>
      </rPr>
      <t xml:space="preserve"> December 2022, the Company has deployed Rs.96.79 Lakhs in Real Estate activity and the rest of amount is deployed in Pesticides activity only.</t>
    </r>
  </si>
  <si>
    <t>(v)  Other Financial Assets</t>
  </si>
  <si>
    <t xml:space="preserve">  (i)Borrowings</t>
  </si>
  <si>
    <t xml:space="preserve"> (ii) Other financial liabilities</t>
  </si>
  <si>
    <t xml:space="preserve">  (iii)Other financial liabilities</t>
  </si>
  <si>
    <t xml:space="preserve">  (ii)Trade Payables</t>
  </si>
  <si>
    <r>
      <t>Extract of Unaudited Financial Results For The Quarter And Nine Months Ended 31</t>
    </r>
    <r>
      <rPr>
        <b/>
        <vertAlign val="superscript"/>
        <sz val="14"/>
        <rFont val="Arial"/>
        <family val="2"/>
      </rPr>
      <t>st</t>
    </r>
    <r>
      <rPr>
        <b/>
        <sz val="14"/>
        <rFont val="Arial"/>
        <family val="2"/>
      </rPr>
      <t xml:space="preserve"> December 2022</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</si>
</sst>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
    <numFmt numFmtId="166" formatCode="[$-409]dd/mmm/yy;@"/>
    <numFmt numFmtId="167" formatCode="0.00_);\(0.00\)"/>
    <numFmt numFmtId="168" formatCode="_(* #,##0_);_(* \(#,##0\);_(* &quot;-&quot;??_);_(@_)"/>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Comic Sans MS"/>
      <family val="4"/>
    </font>
    <font>
      <sz val="10"/>
      <name val="Verdana"/>
      <family val="2"/>
    </font>
    <font>
      <b/>
      <sz val="12"/>
      <color theme="1"/>
      <name val="Arial"/>
      <family val="2"/>
    </font>
    <font>
      <b/>
      <sz val="12"/>
      <name val="Arial"/>
      <family val="2"/>
    </font>
    <font>
      <b/>
      <sz val="11"/>
      <color indexed="8"/>
      <name val="Arial"/>
      <family val="2"/>
    </font>
    <font>
      <b/>
      <sz val="11"/>
      <name val="Arial"/>
      <family val="2"/>
    </font>
    <font>
      <b/>
      <sz val="11"/>
      <color theme="1"/>
      <name val="Arial"/>
      <family val="2"/>
    </font>
    <font>
      <b/>
      <sz val="14"/>
      <name val="Arial"/>
      <family val="2"/>
    </font>
    <font>
      <b/>
      <sz val="14"/>
      <color theme="1"/>
      <name val="Arial"/>
      <family val="2"/>
    </font>
    <font>
      <sz val="12"/>
      <color theme="1"/>
      <name val="Cambria"/>
      <family val="1"/>
      <scheme val="major"/>
    </font>
    <font>
      <b/>
      <sz val="12"/>
      <color theme="1"/>
      <name val="Calibri"/>
      <family val="2"/>
      <scheme val="minor"/>
    </font>
    <font>
      <b/>
      <sz val="12"/>
      <color theme="1"/>
      <name val="Cambria"/>
      <family val="1"/>
      <scheme val="major"/>
    </font>
    <font>
      <b/>
      <sz val="12"/>
      <color rgb="FF000000"/>
      <name val="Cambria"/>
      <family val="1"/>
      <scheme val="major"/>
    </font>
    <font>
      <b/>
      <sz val="12"/>
      <name val="Times New Roman"/>
      <family val="1"/>
    </font>
    <font>
      <b/>
      <sz val="10"/>
      <name val="Arial"/>
      <family val="2"/>
    </font>
    <font>
      <b/>
      <sz val="16"/>
      <name val="Arial"/>
      <family val="2"/>
    </font>
    <font>
      <sz val="12"/>
      <name val="Times New Roman"/>
      <family val="1"/>
      <charset val="204"/>
    </font>
    <font>
      <b/>
      <sz val="11"/>
      <name val="Times New Roman"/>
      <family val="1"/>
    </font>
    <font>
      <sz val="11"/>
      <name val="Calibri"/>
      <family val="2"/>
      <scheme val="minor"/>
    </font>
    <font>
      <b/>
      <sz val="12"/>
      <name val="Cambria"/>
      <family val="1"/>
      <scheme val="major"/>
    </font>
    <font>
      <b/>
      <vertAlign val="superscript"/>
      <sz val="12"/>
      <name val="Arial"/>
      <family val="2"/>
    </font>
    <font>
      <b/>
      <vertAlign val="superscript"/>
      <sz val="14"/>
      <color theme="1"/>
      <name val="Arial"/>
      <family val="2"/>
    </font>
    <font>
      <b/>
      <vertAlign val="superscript"/>
      <sz val="14"/>
      <name val="Arial"/>
      <family val="2"/>
    </font>
  </fonts>
  <fills count="3">
    <fill>
      <patternFill patternType="none"/>
    </fill>
    <fill>
      <patternFill patternType="gray125"/>
    </fill>
    <fill>
      <patternFill patternType="solid">
        <fgColor theme="0"/>
        <bgColor indexed="64"/>
      </patternFill>
    </fill>
  </fills>
  <borders count="39">
    <border>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s>
  <cellStyleXfs count="17">
    <xf numFmtId="0" fontId="0" fillId="0" borderId="0"/>
    <xf numFmtId="164" fontId="1"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0" fontId="1" fillId="0" borderId="0"/>
    <xf numFmtId="0" fontId="1" fillId="0" borderId="0"/>
    <xf numFmtId="166" fontId="4" fillId="0" borderId="0" applyNumberFormat="0" applyFill="0" applyBorder="0" applyAlignment="0" applyProtection="0"/>
    <xf numFmtId="0" fontId="1" fillId="0" borderId="0"/>
    <xf numFmtId="164" fontId="5"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cellStyleXfs>
  <cellXfs count="151">
    <xf numFmtId="0" fontId="0" fillId="0" borderId="0" xfId="0"/>
    <xf numFmtId="2" fontId="0" fillId="0" borderId="0" xfId="0" applyNumberFormat="1"/>
    <xf numFmtId="167" fontId="0" fillId="0" borderId="0" xfId="0" applyNumberFormat="1"/>
    <xf numFmtId="0" fontId="10" fillId="0" borderId="5" xfId="0" applyFont="1" applyBorder="1" applyAlignment="1">
      <alignment horizontal="left" vertical="center" wrapText="1"/>
    </xf>
    <xf numFmtId="0" fontId="10" fillId="0" borderId="5" xfId="0" applyFont="1" applyBorder="1" applyAlignment="1">
      <alignment vertical="center" wrapText="1"/>
    </xf>
    <xf numFmtId="0" fontId="10" fillId="0" borderId="17" xfId="0" applyFont="1" applyBorder="1" applyAlignment="1">
      <alignment horizontal="center" vertical="center"/>
    </xf>
    <xf numFmtId="0" fontId="10" fillId="0" borderId="3" xfId="0" applyFont="1" applyBorder="1" applyAlignment="1">
      <alignment horizontal="left" vertical="center" wrapText="1"/>
    </xf>
    <xf numFmtId="0" fontId="6" fillId="0" borderId="0" xfId="0" applyFont="1" applyBorder="1" applyAlignment="1">
      <alignment horizontal="center" vertical="top"/>
    </xf>
    <xf numFmtId="0" fontId="0" fillId="0" borderId="0" xfId="0" applyAlignment="1">
      <alignment wrapText="1"/>
    </xf>
    <xf numFmtId="0" fontId="18" fillId="2" borderId="0" xfId="15" applyFont="1" applyFill="1"/>
    <xf numFmtId="0" fontId="17" fillId="2" borderId="0" xfId="5" applyNumberFormat="1" applyFont="1" applyFill="1" applyAlignment="1">
      <alignment horizontal="left" vertical="center" wrapText="1"/>
    </xf>
    <xf numFmtId="0" fontId="0" fillId="0" borderId="0" xfId="0"/>
    <xf numFmtId="49" fontId="16" fillId="2" borderId="12" xfId="2" applyNumberFormat="1" applyFont="1" applyFill="1" applyBorder="1" applyAlignment="1">
      <alignment horizontal="center" vertical="top"/>
    </xf>
    <xf numFmtId="168" fontId="13" fillId="2" borderId="24" xfId="1" applyNumberFormat="1" applyFont="1" applyFill="1" applyBorder="1"/>
    <xf numFmtId="168" fontId="13" fillId="2" borderId="20" xfId="1" applyNumberFormat="1" applyFont="1" applyFill="1" applyBorder="1"/>
    <xf numFmtId="164" fontId="15" fillId="2" borderId="24" xfId="1" applyNumberFormat="1" applyFont="1" applyFill="1" applyBorder="1"/>
    <xf numFmtId="164" fontId="15" fillId="2" borderId="20" xfId="1" applyNumberFormat="1" applyFont="1" applyFill="1" applyBorder="1"/>
    <xf numFmtId="164" fontId="15" fillId="2" borderId="34" xfId="1" applyNumberFormat="1" applyFont="1" applyFill="1" applyBorder="1"/>
    <xf numFmtId="164" fontId="15" fillId="2" borderId="33" xfId="1" applyNumberFormat="1" applyFont="1" applyFill="1" applyBorder="1"/>
    <xf numFmtId="164" fontId="15" fillId="2" borderId="28" xfId="1" applyNumberFormat="1" applyFont="1" applyFill="1" applyBorder="1"/>
    <xf numFmtId="167" fontId="15" fillId="2" borderId="24" xfId="1" applyNumberFormat="1" applyFont="1" applyFill="1" applyBorder="1"/>
    <xf numFmtId="164" fontId="15" fillId="2" borderId="22" xfId="1" applyNumberFormat="1" applyFont="1" applyFill="1" applyBorder="1"/>
    <xf numFmtId="164" fontId="15" fillId="2" borderId="9" xfId="1" applyNumberFormat="1" applyFont="1" applyFill="1" applyBorder="1"/>
    <xf numFmtId="0" fontId="10" fillId="0" borderId="5" xfId="0" applyFont="1" applyBorder="1" applyAlignment="1">
      <alignment horizontal="justify" vertical="center" wrapText="1"/>
    </xf>
    <xf numFmtId="0" fontId="20" fillId="2" borderId="0" xfId="0" applyFont="1" applyFill="1" applyAlignment="1">
      <alignment vertical="top" wrapText="1"/>
    </xf>
    <xf numFmtId="0" fontId="7" fillId="2" borderId="0" xfId="0" applyFont="1" applyFill="1" applyBorder="1" applyAlignment="1">
      <alignment vertical="top" wrapText="1"/>
    </xf>
    <xf numFmtId="0" fontId="7" fillId="2" borderId="0" xfId="0" applyFont="1" applyFill="1" applyBorder="1" applyAlignment="1">
      <alignment horizontal="justify" vertical="center" wrapText="1"/>
    </xf>
    <xf numFmtId="0" fontId="7" fillId="0" borderId="0" xfId="0" applyFont="1" applyBorder="1" applyAlignment="1">
      <alignment horizontal="center" vertical="top" wrapText="1"/>
    </xf>
    <xf numFmtId="164" fontId="15" fillId="2" borderId="13" xfId="1" applyNumberFormat="1" applyFont="1" applyFill="1" applyBorder="1"/>
    <xf numFmtId="167" fontId="15" fillId="2" borderId="13" xfId="1" applyNumberFormat="1" applyFont="1" applyFill="1" applyBorder="1"/>
    <xf numFmtId="0" fontId="17" fillId="2" borderId="0" xfId="5" applyNumberFormat="1" applyFont="1" applyFill="1" applyAlignment="1">
      <alignment horizontal="center" vertical="center" wrapText="1"/>
    </xf>
    <xf numFmtId="0" fontId="10" fillId="0" borderId="19" xfId="0" applyFont="1" applyBorder="1" applyAlignment="1">
      <alignment horizontal="center" vertical="center" wrapText="1"/>
    </xf>
    <xf numFmtId="0" fontId="10" fillId="0" borderId="11" xfId="0" applyFont="1" applyBorder="1" applyAlignment="1">
      <alignment horizontal="left" vertical="center" wrapText="1"/>
    </xf>
    <xf numFmtId="167" fontId="15" fillId="2" borderId="26" xfId="1" applyNumberFormat="1" applyFont="1" applyFill="1" applyBorder="1"/>
    <xf numFmtId="0" fontId="7" fillId="0" borderId="4" xfId="0" applyFont="1" applyBorder="1" applyAlignment="1">
      <alignment vertical="center" wrapText="1"/>
    </xf>
    <xf numFmtId="2" fontId="7" fillId="0" borderId="4" xfId="0" applyNumberFormat="1" applyFont="1" applyFill="1" applyBorder="1" applyAlignment="1">
      <alignment vertical="center" wrapText="1"/>
    </xf>
    <xf numFmtId="167" fontId="7" fillId="0" borderId="4" xfId="0" quotePrefix="1" applyNumberFormat="1" applyFont="1" applyFill="1" applyBorder="1" applyAlignment="1">
      <alignment vertical="center" wrapText="1"/>
    </xf>
    <xf numFmtId="2" fontId="7" fillId="0" borderId="4" xfId="0" applyNumberFormat="1" applyFont="1" applyBorder="1" applyAlignment="1">
      <alignment vertical="center" wrapText="1"/>
    </xf>
    <xf numFmtId="2" fontId="7" fillId="0" borderId="4" xfId="0" quotePrefix="1" applyNumberFormat="1" applyFont="1" applyBorder="1" applyAlignment="1">
      <alignment horizontal="right" vertical="center" wrapText="1"/>
    </xf>
    <xf numFmtId="167" fontId="7" fillId="0" borderId="4" xfId="0" quotePrefix="1" applyNumberFormat="1" applyFont="1" applyBorder="1" applyAlignment="1">
      <alignment vertical="center" wrapText="1"/>
    </xf>
    <xf numFmtId="0" fontId="6" fillId="0" borderId="0" xfId="0" applyFont="1" applyAlignment="1">
      <alignment horizontal="right"/>
    </xf>
    <xf numFmtId="167" fontId="23" fillId="2" borderId="4" xfId="1" applyNumberFormat="1" applyFont="1" applyFill="1" applyBorder="1"/>
    <xf numFmtId="0" fontId="7" fillId="2" borderId="0" xfId="0" applyFont="1" applyFill="1" applyBorder="1" applyAlignment="1">
      <alignment horizontal="center" vertical="top" wrapText="1"/>
    </xf>
    <xf numFmtId="0" fontId="10" fillId="0" borderId="5" xfId="0" quotePrefix="1" applyFont="1" applyBorder="1" applyAlignment="1">
      <alignment horizontal="justify" vertical="center" wrapText="1"/>
    </xf>
    <xf numFmtId="49" fontId="23" fillId="2" borderId="32" xfId="2" applyNumberFormat="1" applyFont="1" applyFill="1" applyBorder="1" applyAlignment="1">
      <alignment horizontal="center" vertical="top"/>
    </xf>
    <xf numFmtId="49" fontId="23" fillId="2" borderId="24" xfId="2" applyNumberFormat="1" applyFont="1" applyFill="1" applyBorder="1" applyAlignment="1">
      <alignment horizontal="center" vertical="top"/>
    </xf>
    <xf numFmtId="0" fontId="10" fillId="0" borderId="18" xfId="0" applyFont="1" applyBorder="1" applyAlignment="1">
      <alignment horizontal="center" vertical="center" wrapText="1"/>
    </xf>
    <xf numFmtId="0" fontId="7" fillId="2" borderId="0" xfId="0" applyFont="1" applyFill="1" applyBorder="1" applyAlignment="1">
      <alignment horizontal="center" vertical="center" wrapText="1"/>
    </xf>
    <xf numFmtId="0" fontId="22" fillId="0" borderId="0" xfId="0" applyFont="1"/>
    <xf numFmtId="0" fontId="7" fillId="0" borderId="4" xfId="0" applyFont="1" applyFill="1" applyBorder="1" applyAlignment="1">
      <alignment horizontal="center" vertical="center" wrapText="1"/>
    </xf>
    <xf numFmtId="0" fontId="7" fillId="0" borderId="4" xfId="0" applyFont="1" applyBorder="1" applyAlignment="1">
      <alignment vertical="center"/>
    </xf>
    <xf numFmtId="2" fontId="10" fillId="0" borderId="0" xfId="0" applyNumberFormat="1" applyFont="1" applyFill="1" applyBorder="1" applyAlignment="1">
      <alignment horizontal="right" vertical="center"/>
    </xf>
    <xf numFmtId="0" fontId="10" fillId="0" borderId="36" xfId="0" applyFont="1" applyBorder="1" applyAlignment="1">
      <alignment horizontal="center" vertical="center" wrapText="1"/>
    </xf>
    <xf numFmtId="2" fontId="9" fillId="0" borderId="11" xfId="0" applyNumberFormat="1" applyFont="1" applyFill="1" applyBorder="1" applyAlignment="1">
      <alignment horizontal="center" vertical="center"/>
    </xf>
    <xf numFmtId="2" fontId="9" fillId="0" borderId="5" xfId="0" applyNumberFormat="1" applyFont="1" applyFill="1" applyBorder="1" applyAlignment="1">
      <alignment horizontal="center" vertical="center" wrapText="1"/>
    </xf>
    <xf numFmtId="0" fontId="10" fillId="0" borderId="17" xfId="0" applyFont="1" applyBorder="1" applyAlignment="1">
      <alignment horizontal="center" vertical="center" wrapText="1"/>
    </xf>
    <xf numFmtId="0" fontId="9" fillId="0" borderId="4" xfId="0" applyFont="1" applyFill="1" applyBorder="1" applyAlignment="1">
      <alignment horizontal="center" vertical="center" wrapText="1"/>
    </xf>
    <xf numFmtId="2" fontId="9" fillId="0" borderId="11" xfId="0" quotePrefix="1" applyNumberFormat="1" applyFont="1" applyFill="1" applyBorder="1" applyAlignment="1">
      <alignment horizontal="center" vertical="center"/>
    </xf>
    <xf numFmtId="2" fontId="9" fillId="0" borderId="9" xfId="0" applyNumberFormat="1" applyFont="1" applyFill="1" applyBorder="1" applyAlignment="1">
      <alignment horizontal="center" vertical="center"/>
    </xf>
    <xf numFmtId="2" fontId="9" fillId="0" borderId="20" xfId="0" applyNumberFormat="1" applyFont="1" applyFill="1" applyBorder="1" applyAlignment="1">
      <alignment horizontal="center" vertical="center" wrapText="1"/>
    </xf>
    <xf numFmtId="2" fontId="9" fillId="0" borderId="11" xfId="0" applyNumberFormat="1" applyFont="1" applyBorder="1" applyAlignment="1">
      <alignment horizontal="right" vertical="center"/>
    </xf>
    <xf numFmtId="2" fontId="9" fillId="0" borderId="28" xfId="0" applyNumberFormat="1" applyFont="1" applyFill="1" applyBorder="1" applyAlignment="1">
      <alignment horizontal="right" vertical="center"/>
    </xf>
    <xf numFmtId="167" fontId="9" fillId="0" borderId="5" xfId="0" applyNumberFormat="1" applyFont="1" applyBorder="1" applyAlignment="1">
      <alignment horizontal="right" vertical="center"/>
    </xf>
    <xf numFmtId="167" fontId="9" fillId="0" borderId="20" xfId="0" quotePrefix="1" applyNumberFormat="1" applyFont="1" applyFill="1" applyBorder="1" applyAlignment="1">
      <alignment horizontal="right" vertical="center"/>
    </xf>
    <xf numFmtId="167" fontId="9" fillId="0" borderId="11" xfId="0" applyNumberFormat="1" applyFont="1" applyBorder="1" applyAlignment="1">
      <alignment horizontal="right" vertical="center"/>
    </xf>
    <xf numFmtId="2" fontId="9" fillId="0" borderId="5" xfId="0" applyNumberFormat="1" applyFont="1" applyBorder="1" applyAlignment="1">
      <alignment horizontal="right" vertical="center"/>
    </xf>
    <xf numFmtId="167" fontId="9" fillId="0" borderId="20" xfId="0" applyNumberFormat="1" applyFont="1" applyFill="1" applyBorder="1" applyAlignment="1">
      <alignment horizontal="right" vertical="center"/>
    </xf>
    <xf numFmtId="167" fontId="9" fillId="0" borderId="5" xfId="0" quotePrefix="1" applyNumberFormat="1" applyFont="1" applyBorder="1" applyAlignment="1">
      <alignment horizontal="right" vertical="center" indent="1"/>
    </xf>
    <xf numFmtId="167" fontId="9" fillId="0" borderId="5" xfId="0" applyNumberFormat="1" applyFont="1" applyBorder="1" applyAlignment="1">
      <alignment horizontal="right" vertical="center" indent="1"/>
    </xf>
    <xf numFmtId="167" fontId="9" fillId="0" borderId="20" xfId="0" quotePrefix="1" applyNumberFormat="1" applyFont="1" applyFill="1" applyBorder="1" applyAlignment="1">
      <alignment horizontal="right" vertical="center" indent="1"/>
    </xf>
    <xf numFmtId="167" fontId="9" fillId="0" borderId="26" xfId="0" applyNumberFormat="1" applyFont="1" applyFill="1" applyBorder="1" applyAlignment="1">
      <alignment vertical="center"/>
    </xf>
    <xf numFmtId="167" fontId="9" fillId="0" borderId="25" xfId="0" applyNumberFormat="1" applyFont="1" applyFill="1" applyBorder="1" applyAlignment="1">
      <alignment vertical="center"/>
    </xf>
    <xf numFmtId="2" fontId="22" fillId="2" borderId="0" xfId="0" applyNumberFormat="1" applyFont="1" applyFill="1"/>
    <xf numFmtId="0" fontId="7" fillId="2" borderId="0" xfId="0" applyFont="1" applyFill="1" applyBorder="1" applyAlignment="1">
      <alignment horizontal="right" vertical="top" wrapText="1"/>
    </xf>
    <xf numFmtId="0" fontId="7" fillId="0" borderId="0" xfId="0" applyFont="1" applyFill="1" applyBorder="1" applyAlignment="1">
      <alignment horizontal="right" vertical="top" wrapText="1"/>
    </xf>
    <xf numFmtId="2" fontId="22" fillId="0" borderId="0" xfId="0" applyNumberFormat="1" applyFont="1" applyFill="1"/>
    <xf numFmtId="0" fontId="22" fillId="0" borderId="0" xfId="0" applyFont="1" applyFill="1"/>
    <xf numFmtId="0" fontId="9" fillId="0" borderId="12" xfId="0" applyFont="1" applyBorder="1" applyAlignment="1">
      <alignment horizontal="center" vertical="center" wrapText="1"/>
    </xf>
    <xf numFmtId="2" fontId="9" fillId="0" borderId="18" xfId="0" applyNumberFormat="1" applyFont="1" applyFill="1" applyBorder="1" applyAlignment="1">
      <alignment horizontal="center" vertical="center"/>
    </xf>
    <xf numFmtId="2" fontId="9" fillId="0" borderId="3" xfId="0" applyNumberFormat="1" applyFont="1" applyFill="1" applyBorder="1" applyAlignment="1">
      <alignment horizontal="center" vertical="center"/>
    </xf>
    <xf numFmtId="2" fontId="9" fillId="0" borderId="3" xfId="0" quotePrefix="1" applyNumberFormat="1" applyFont="1" applyFill="1" applyBorder="1" applyAlignment="1">
      <alignment horizontal="center" vertical="center"/>
    </xf>
    <xf numFmtId="2" fontId="9" fillId="0" borderId="6" xfId="0" applyNumberFormat="1" applyFont="1" applyFill="1" applyBorder="1" applyAlignment="1">
      <alignment horizontal="center" vertical="center"/>
    </xf>
    <xf numFmtId="0" fontId="7" fillId="2" borderId="0" xfId="0" applyFont="1" applyFill="1" applyBorder="1" applyAlignment="1">
      <alignment horizontal="center" vertical="top" wrapText="1"/>
    </xf>
    <xf numFmtId="167" fontId="9" fillId="0" borderId="20" xfId="0" applyNumberFormat="1" applyFont="1" applyBorder="1" applyAlignment="1">
      <alignment horizontal="right" vertical="center"/>
    </xf>
    <xf numFmtId="167" fontId="9" fillId="0" borderId="3" xfId="0" applyNumberFormat="1" applyFont="1" applyBorder="1" applyAlignment="1">
      <alignment horizontal="right" vertical="center"/>
    </xf>
    <xf numFmtId="49" fontId="16" fillId="2" borderId="26" xfId="2" applyNumberFormat="1" applyFont="1" applyFill="1" applyBorder="1" applyAlignment="1">
      <alignment horizontal="center" vertical="top"/>
    </xf>
    <xf numFmtId="164" fontId="15" fillId="2" borderId="26" xfId="1" applyNumberFormat="1" applyFont="1" applyFill="1" applyBorder="1"/>
    <xf numFmtId="164" fontId="15" fillId="2" borderId="4" xfId="1" applyNumberFormat="1" applyFont="1" applyFill="1" applyBorder="1"/>
    <xf numFmtId="167" fontId="15" fillId="2" borderId="4" xfId="1" applyNumberFormat="1" applyFont="1" applyFill="1" applyBorder="1"/>
    <xf numFmtId="164" fontId="15" fillId="2" borderId="27" xfId="1" applyNumberFormat="1" applyFont="1" applyFill="1" applyBorder="1"/>
    <xf numFmtId="0" fontId="7" fillId="2" borderId="0" xfId="0" applyFont="1" applyFill="1" applyBorder="1" applyAlignment="1">
      <alignment horizontal="center" vertical="top" wrapText="1"/>
    </xf>
    <xf numFmtId="0" fontId="21" fillId="2" borderId="0" xfId="5" applyNumberFormat="1" applyFont="1" applyFill="1" applyAlignment="1">
      <alignment horizontal="center" vertical="center" wrapText="1"/>
    </xf>
    <xf numFmtId="0" fontId="10" fillId="0" borderId="30"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5" xfId="0" applyFont="1" applyBorder="1" applyAlignment="1">
      <alignment horizontal="center" vertical="center" wrapText="1"/>
    </xf>
    <xf numFmtId="0" fontId="19" fillId="2" borderId="0" xfId="0" applyFont="1" applyFill="1" applyBorder="1" applyAlignment="1">
      <alignment horizontal="left" vertical="center" wrapText="1" indent="16"/>
    </xf>
    <xf numFmtId="0" fontId="0" fillId="2" borderId="0" xfId="0" applyFill="1" applyBorder="1"/>
    <xf numFmtId="0" fontId="11" fillId="2" borderId="0" xfId="0" applyFont="1" applyFill="1" applyBorder="1" applyAlignment="1">
      <alignment horizontal="left" vertical="center" wrapText="1" indent="16"/>
    </xf>
    <xf numFmtId="0" fontId="7" fillId="2" borderId="0" xfId="0" applyFont="1" applyFill="1" applyBorder="1" applyAlignment="1">
      <alignment horizontal="left" vertical="center" wrapText="1" indent="16"/>
    </xf>
    <xf numFmtId="0" fontId="11" fillId="2"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8" fillId="0" borderId="16" xfId="0" applyFont="1" applyFill="1" applyBorder="1" applyAlignment="1">
      <alignment horizontal="right" vertical="center" wrapText="1"/>
    </xf>
    <xf numFmtId="0" fontId="8" fillId="0" borderId="1" xfId="0" applyFont="1" applyFill="1" applyBorder="1" applyAlignment="1">
      <alignment horizontal="right" vertical="center" wrapText="1"/>
    </xf>
    <xf numFmtId="0" fontId="8" fillId="0" borderId="15" xfId="0" applyFont="1" applyFill="1" applyBorder="1" applyAlignment="1">
      <alignment horizontal="right" vertical="center" wrapText="1"/>
    </xf>
    <xf numFmtId="0" fontId="7" fillId="2" borderId="0" xfId="0" applyFont="1" applyFill="1" applyBorder="1" applyAlignment="1">
      <alignment horizontal="center" vertical="top" wrapText="1"/>
    </xf>
    <xf numFmtId="2" fontId="9" fillId="0" borderId="7" xfId="0" applyNumberFormat="1" applyFont="1" applyBorder="1" applyAlignment="1">
      <alignment horizontal="center" vertical="center"/>
    </xf>
    <xf numFmtId="2" fontId="9" fillId="0" borderId="23" xfId="0" applyNumberFormat="1" applyFont="1" applyBorder="1" applyAlignment="1">
      <alignment horizontal="center" vertical="center"/>
    </xf>
    <xf numFmtId="2" fontId="9" fillId="0" borderId="8" xfId="0" applyNumberFormat="1" applyFont="1" applyBorder="1" applyAlignment="1">
      <alignment horizontal="center" vertical="center"/>
    </xf>
    <xf numFmtId="0" fontId="7" fillId="2" borderId="0" xfId="0" applyFont="1" applyFill="1" applyBorder="1" applyAlignment="1">
      <alignment horizontal="justify" vertical="top" wrapText="1"/>
    </xf>
    <xf numFmtId="0" fontId="9" fillId="2" borderId="0" xfId="0" quotePrefix="1" applyFont="1" applyFill="1" applyBorder="1" applyAlignment="1">
      <alignment horizontal="left" vertical="top" wrapText="1"/>
    </xf>
    <xf numFmtId="0" fontId="7" fillId="2" borderId="14" xfId="0" applyFont="1" applyFill="1" applyBorder="1" applyAlignment="1">
      <alignment horizontal="justify" vertical="top" wrapText="1"/>
    </xf>
    <xf numFmtId="0" fontId="7" fillId="0" borderId="0" xfId="0" applyFont="1" applyBorder="1" applyAlignment="1">
      <alignment horizontal="justify" vertical="center" wrapText="1"/>
    </xf>
    <xf numFmtId="0" fontId="7" fillId="0" borderId="0" xfId="0" applyNumberFormat="1" applyFont="1" applyFill="1" applyBorder="1" applyAlignment="1">
      <alignment horizontal="justify" vertical="top" wrapText="1"/>
    </xf>
    <xf numFmtId="0" fontId="7" fillId="2" borderId="0" xfId="0" applyFont="1" applyFill="1" applyBorder="1" applyAlignment="1">
      <alignment horizontal="center" vertical="center" wrapText="1"/>
    </xf>
    <xf numFmtId="0" fontId="6" fillId="0" borderId="0" xfId="0" applyFont="1" applyAlignment="1">
      <alignment horizontal="left"/>
    </xf>
    <xf numFmtId="164" fontId="15" fillId="2" borderId="17" xfId="1" applyFont="1" applyFill="1" applyBorder="1" applyAlignment="1"/>
    <xf numFmtId="0" fontId="0" fillId="0" borderId="5" xfId="0" applyBorder="1" applyAlignment="1"/>
    <xf numFmtId="164" fontId="15" fillId="2" borderId="30" xfId="1" applyFont="1" applyFill="1" applyBorder="1" applyAlignment="1"/>
    <xf numFmtId="164" fontId="15" fillId="2" borderId="2" xfId="1" applyFont="1" applyFill="1" applyBorder="1" applyAlignment="1"/>
    <xf numFmtId="0" fontId="0" fillId="2" borderId="17" xfId="0" applyFill="1" applyBorder="1" applyAlignment="1"/>
    <xf numFmtId="0" fontId="14" fillId="2" borderId="21" xfId="0" applyFont="1" applyFill="1" applyBorder="1" applyAlignment="1">
      <alignment horizontal="right"/>
    </xf>
    <xf numFmtId="164" fontId="15" fillId="2" borderId="5" xfId="1" applyFont="1" applyFill="1" applyBorder="1" applyAlignment="1"/>
    <xf numFmtId="0" fontId="2" fillId="2" borderId="17" xfId="0" applyFont="1" applyFill="1" applyBorder="1" applyAlignment="1"/>
    <xf numFmtId="0" fontId="2" fillId="2" borderId="10" xfId="0" applyFont="1" applyFill="1" applyBorder="1" applyAlignment="1"/>
    <xf numFmtId="0" fontId="2" fillId="2" borderId="5" xfId="0" applyFont="1" applyFill="1" applyBorder="1" applyAlignment="1"/>
    <xf numFmtId="164" fontId="15" fillId="2" borderId="10" xfId="1" applyFont="1" applyFill="1" applyBorder="1" applyAlignment="1"/>
    <xf numFmtId="164" fontId="15" fillId="2" borderId="31" xfId="1" applyFont="1" applyFill="1" applyBorder="1" applyAlignment="1">
      <alignment horizontal="left" vertical="top" wrapText="1"/>
    </xf>
    <xf numFmtId="164" fontId="15" fillId="2" borderId="24" xfId="1" applyFont="1" applyFill="1" applyBorder="1" applyAlignment="1">
      <alignment horizontal="left" vertical="top" wrapText="1"/>
    </xf>
    <xf numFmtId="0" fontId="21" fillId="2" borderId="0" xfId="5" applyNumberFormat="1" applyFont="1" applyFill="1" applyAlignment="1">
      <alignment horizontal="center" vertical="center" wrapText="1"/>
    </xf>
    <xf numFmtId="164" fontId="15" fillId="2" borderId="18" xfId="1" applyFont="1" applyFill="1" applyBorder="1" applyAlignment="1"/>
    <xf numFmtId="164" fontId="15" fillId="2" borderId="29" xfId="1" applyFont="1" applyFill="1" applyBorder="1" applyAlignment="1"/>
    <xf numFmtId="0" fontId="9" fillId="2" borderId="0" xfId="0" applyFont="1" applyFill="1" applyBorder="1" applyAlignment="1">
      <alignment horizontal="center" vertical="top" wrapText="1"/>
    </xf>
    <xf numFmtId="0" fontId="9"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19" fillId="2" borderId="0" xfId="0" applyFont="1" applyFill="1" applyBorder="1" applyAlignment="1">
      <alignment horizontal="left" vertical="center" wrapText="1" indent="1"/>
    </xf>
    <xf numFmtId="0" fontId="11" fillId="2" borderId="0" xfId="0" applyFont="1" applyFill="1" applyBorder="1" applyAlignment="1">
      <alignment horizontal="left" vertical="center" wrapText="1" indent="2"/>
    </xf>
    <xf numFmtId="0" fontId="7" fillId="2"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2" fontId="9" fillId="0" borderId="38" xfId="0" applyNumberFormat="1" applyFont="1" applyBorder="1" applyAlignment="1">
      <alignment horizontal="center" vertical="center" wrapText="1"/>
    </xf>
    <xf numFmtId="2" fontId="9" fillId="0" borderId="37" xfId="0" applyNumberFormat="1" applyFont="1" applyBorder="1" applyAlignment="1">
      <alignment horizontal="center" vertical="center" wrapText="1"/>
    </xf>
    <xf numFmtId="2" fontId="9" fillId="0" borderId="2" xfId="0" applyNumberFormat="1" applyFont="1" applyBorder="1" applyAlignment="1">
      <alignment horizontal="center" vertical="center"/>
    </xf>
    <xf numFmtId="0" fontId="11" fillId="0" borderId="0" xfId="0" applyFont="1" applyBorder="1" applyAlignment="1">
      <alignment horizontal="center" vertical="center" wrapText="1"/>
    </xf>
    <xf numFmtId="0" fontId="7" fillId="0" borderId="21" xfId="0" applyFont="1" applyFill="1" applyBorder="1" applyAlignment="1">
      <alignment horizontal="right" vertical="center" wrapText="1"/>
    </xf>
    <xf numFmtId="0" fontId="7" fillId="0" borderId="0" xfId="0" applyFont="1" applyFill="1" applyBorder="1" applyAlignment="1">
      <alignment horizontal="right" vertical="center" wrapText="1"/>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2" fontId="9" fillId="0" borderId="30" xfId="0" applyNumberFormat="1" applyFont="1" applyBorder="1" applyAlignment="1">
      <alignment horizontal="center" vertical="center"/>
    </xf>
    <xf numFmtId="0" fontId="7" fillId="0" borderId="0" xfId="0" applyFont="1" applyBorder="1" applyAlignment="1">
      <alignment horizontal="left" vertical="top" wrapText="1"/>
    </xf>
    <xf numFmtId="0" fontId="7" fillId="2" borderId="0" xfId="0" quotePrefix="1" applyFont="1" applyFill="1" applyBorder="1" applyAlignment="1">
      <alignment horizontal="left" vertical="top" wrapText="1" indent="1"/>
    </xf>
    <xf numFmtId="0" fontId="7" fillId="0" borderId="0" xfId="0" applyNumberFormat="1" applyFont="1" applyFill="1" applyBorder="1" applyAlignment="1">
      <alignment horizontal="left" vertical="top" wrapText="1"/>
    </xf>
  </cellXfs>
  <cellStyles count="17">
    <cellStyle name="=C:\WINNT\SYSTEM32\COMMAND.COM 2 2" xfId="10"/>
    <cellStyle name="Comma" xfId="1" builtinId="3"/>
    <cellStyle name="Comma 2" xfId="5"/>
    <cellStyle name="Comma 2 2" xfId="6"/>
    <cellStyle name="Comma 5 2" xfId="12"/>
    <cellStyle name="Normal" xfId="0" builtinId="0"/>
    <cellStyle name="Normal 10 2" xfId="9"/>
    <cellStyle name="Normal 193" xfId="7"/>
    <cellStyle name="Normal 2" xfId="16"/>
    <cellStyle name="Normal 2 2" xfId="3"/>
    <cellStyle name="Normal 2 2 2 2" xfId="4"/>
    <cellStyle name="Normal 25" xfId="2"/>
    <cellStyle name="Normal 3" xfId="14"/>
    <cellStyle name="Normal 33" xfId="8"/>
    <cellStyle name="Normal 5 2" xfId="11"/>
    <cellStyle name="Normal_SEBI CLAUSE 41 3" xfId="15"/>
    <cellStyle name="Percent 2 2" xfId="13"/>
  </cellStyles>
  <dxfs count="0"/>
  <tableStyles count="0" defaultTableStyle="TableStyleMedium2" defaultPivotStyle="PivotStyleLight16"/>
  <colors>
    <mruColors>
      <color rgb="FF66FF99"/>
      <color rgb="FFEBEBE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125556</xdr:colOff>
      <xdr:row>0</xdr:row>
      <xdr:rowOff>156730</xdr:rowOff>
    </xdr:from>
    <xdr:to>
      <xdr:col>1</xdr:col>
      <xdr:colOff>943840</xdr:colOff>
      <xdr:row>8</xdr:row>
      <xdr:rowOff>154825</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125556" y="156730"/>
          <a:ext cx="1173307" cy="167795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314325</xdr:colOff>
      <xdr:row>0</xdr:row>
      <xdr:rowOff>19050</xdr:rowOff>
    </xdr:from>
    <xdr:to>
      <xdr:col>1</xdr:col>
      <xdr:colOff>1533525</xdr:colOff>
      <xdr:row>8</xdr:row>
      <xdr:rowOff>17145</xdr:rowOff>
    </xdr:to>
    <xdr:pic>
      <xdr:nvPicPr>
        <xdr:cNvPr id="2" name="Picture 1400"/>
        <xdr:cNvPicPr>
          <a:picLocks noChangeAspect="1" noChangeArrowheads="1"/>
        </xdr:cNvPicPr>
      </xdr:nvPicPr>
      <xdr:blipFill>
        <a:blip xmlns:r="http://schemas.openxmlformats.org/officeDocument/2006/relationships" r:embed="rId1"/>
        <a:srcRect/>
        <a:stretch>
          <a:fillRect/>
        </a:stretch>
      </xdr:blipFill>
      <xdr:spPr bwMode="auto">
        <a:xfrm>
          <a:off x="781050" y="19050"/>
          <a:ext cx="1219200" cy="17030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41632</xdr:rowOff>
    </xdr:from>
    <xdr:to>
      <xdr:col>25</xdr:col>
      <xdr:colOff>524410</xdr:colOff>
      <xdr:row>135</xdr:row>
      <xdr:rowOff>160534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632"/>
          <a:ext cx="15775112" cy="26125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58"/>
  <sheetViews>
    <sheetView zoomScale="110" zoomScaleNormal="110" workbookViewId="0"/>
  </sheetViews>
  <sheetFormatPr defaultRowHeight="15" x14ac:dyDescent="0.25"/>
  <cols>
    <col min="1" max="1" width="5.28515625" style="11" customWidth="1"/>
    <col min="2" max="2" width="59.5703125" style="11" customWidth="1"/>
    <col min="3" max="3" width="13.28515625" style="48" customWidth="1"/>
    <col min="4" max="4" width="13.42578125" style="48" customWidth="1"/>
    <col min="5" max="5" width="13" style="48" customWidth="1"/>
    <col min="6" max="6" width="13.5703125" style="48" customWidth="1"/>
    <col min="7" max="7" width="13.140625" style="48" customWidth="1"/>
    <col min="8" max="8" width="11.7109375" style="76" customWidth="1"/>
    <col min="9" max="9" width="6.42578125" style="11" customWidth="1"/>
    <col min="10" max="16384" width="9.140625" style="11"/>
  </cols>
  <sheetData>
    <row r="2" spans="1:9" ht="21" customHeight="1" x14ac:dyDescent="0.25">
      <c r="A2" s="96" t="s">
        <v>18</v>
      </c>
      <c r="B2" s="97"/>
      <c r="C2" s="97"/>
      <c r="D2" s="97"/>
      <c r="E2" s="97"/>
      <c r="F2" s="97"/>
      <c r="G2" s="97"/>
      <c r="H2" s="97"/>
    </row>
    <row r="3" spans="1:9" ht="18" x14ac:dyDescent="0.25">
      <c r="A3" s="98" t="s">
        <v>19</v>
      </c>
      <c r="B3" s="98"/>
      <c r="C3" s="98"/>
      <c r="D3" s="98"/>
      <c r="E3" s="98"/>
      <c r="F3" s="98"/>
      <c r="G3" s="98"/>
      <c r="H3" s="98"/>
    </row>
    <row r="4" spans="1:9" ht="15.75" x14ac:dyDescent="0.25">
      <c r="A4" s="99" t="s">
        <v>20</v>
      </c>
      <c r="B4" s="99"/>
      <c r="C4" s="99"/>
      <c r="D4" s="99"/>
      <c r="E4" s="99"/>
      <c r="F4" s="99"/>
      <c r="G4" s="99"/>
      <c r="H4" s="99"/>
    </row>
    <row r="5" spans="1:9" ht="15.75" x14ac:dyDescent="0.25">
      <c r="A5" s="99" t="s">
        <v>21</v>
      </c>
      <c r="B5" s="99"/>
      <c r="C5" s="99"/>
      <c r="D5" s="99"/>
      <c r="E5" s="99"/>
      <c r="F5" s="99"/>
      <c r="G5" s="99"/>
      <c r="H5" s="99"/>
    </row>
    <row r="6" spans="1:9" ht="15.75" x14ac:dyDescent="0.25">
      <c r="A6" s="99" t="s">
        <v>22</v>
      </c>
      <c r="B6" s="99"/>
      <c r="C6" s="99"/>
      <c r="D6" s="99"/>
      <c r="E6" s="99"/>
      <c r="F6" s="99"/>
      <c r="G6" s="99"/>
      <c r="H6" s="99"/>
    </row>
    <row r="7" spans="1:9" ht="15.75" x14ac:dyDescent="0.25">
      <c r="A7" s="99" t="s">
        <v>23</v>
      </c>
      <c r="B7" s="99"/>
      <c r="C7" s="99"/>
      <c r="D7" s="99"/>
      <c r="E7" s="99"/>
      <c r="F7" s="99"/>
      <c r="G7" s="99"/>
      <c r="H7" s="99"/>
    </row>
    <row r="8" spans="1:9" ht="15.75" x14ac:dyDescent="0.25">
      <c r="A8" s="99" t="s">
        <v>24</v>
      </c>
      <c r="B8" s="99"/>
      <c r="C8" s="99"/>
      <c r="D8" s="99"/>
      <c r="E8" s="99"/>
      <c r="F8" s="99"/>
      <c r="G8" s="99"/>
      <c r="H8" s="99"/>
    </row>
    <row r="9" spans="1:9" ht="15.75" x14ac:dyDescent="0.25">
      <c r="A9" s="99" t="s">
        <v>25</v>
      </c>
      <c r="B9" s="99"/>
      <c r="C9" s="99"/>
      <c r="D9" s="99"/>
      <c r="E9" s="99"/>
      <c r="F9" s="99"/>
      <c r="G9" s="99"/>
      <c r="H9" s="99"/>
    </row>
    <row r="10" spans="1:9" ht="18" x14ac:dyDescent="0.25">
      <c r="A10" s="100"/>
      <c r="B10" s="100"/>
      <c r="C10" s="100"/>
      <c r="D10" s="100"/>
      <c r="E10" s="100"/>
      <c r="F10" s="100"/>
      <c r="G10" s="100"/>
      <c r="H10" s="100"/>
    </row>
    <row r="11" spans="1:9" ht="26.25" customHeight="1" thickBot="1" x14ac:dyDescent="0.3">
      <c r="A11" s="101" t="s">
        <v>125</v>
      </c>
      <c r="B11" s="101"/>
      <c r="C11" s="101"/>
      <c r="D11" s="101"/>
      <c r="E11" s="101"/>
      <c r="F11" s="101"/>
      <c r="G11" s="101"/>
      <c r="H11" s="101"/>
    </row>
    <row r="12" spans="1:9" ht="15.75" thickBot="1" x14ac:dyDescent="0.3">
      <c r="A12" s="102" t="s">
        <v>26</v>
      </c>
      <c r="B12" s="103"/>
      <c r="C12" s="103"/>
      <c r="D12" s="103"/>
      <c r="E12" s="103"/>
      <c r="F12" s="103"/>
      <c r="G12" s="103"/>
      <c r="H12" s="104"/>
    </row>
    <row r="13" spans="1:9" ht="30" customHeight="1" thickBot="1" x14ac:dyDescent="0.3">
      <c r="A13" s="92" t="s">
        <v>27</v>
      </c>
      <c r="B13" s="94" t="s">
        <v>0</v>
      </c>
      <c r="C13" s="106" t="s">
        <v>28</v>
      </c>
      <c r="D13" s="107"/>
      <c r="E13" s="108"/>
      <c r="F13" s="106" t="s">
        <v>85</v>
      </c>
      <c r="G13" s="108"/>
      <c r="H13" s="56" t="s">
        <v>87</v>
      </c>
    </row>
    <row r="14" spans="1:9" ht="18" customHeight="1" x14ac:dyDescent="0.25">
      <c r="A14" s="93"/>
      <c r="B14" s="95"/>
      <c r="C14" s="53" t="s">
        <v>113</v>
      </c>
      <c r="D14" s="53" t="s">
        <v>115</v>
      </c>
      <c r="E14" s="53" t="s">
        <v>86</v>
      </c>
      <c r="F14" s="57" t="s">
        <v>113</v>
      </c>
      <c r="G14" s="57" t="s">
        <v>86</v>
      </c>
      <c r="H14" s="58" t="s">
        <v>116</v>
      </c>
    </row>
    <row r="15" spans="1:9" ht="18" customHeight="1" x14ac:dyDescent="0.25">
      <c r="A15" s="93"/>
      <c r="B15" s="95"/>
      <c r="C15" s="54" t="s">
        <v>72</v>
      </c>
      <c r="D15" s="54" t="s">
        <v>72</v>
      </c>
      <c r="E15" s="54" t="s">
        <v>72</v>
      </c>
      <c r="F15" s="54" t="s">
        <v>72</v>
      </c>
      <c r="G15" s="54" t="s">
        <v>72</v>
      </c>
      <c r="H15" s="59" t="s">
        <v>73</v>
      </c>
    </row>
    <row r="16" spans="1:9" ht="20.100000000000001" customHeight="1" x14ac:dyDescent="0.25">
      <c r="A16" s="31">
        <v>1</v>
      </c>
      <c r="B16" s="32" t="s">
        <v>29</v>
      </c>
      <c r="C16" s="60"/>
      <c r="D16" s="60"/>
      <c r="E16" s="60"/>
      <c r="F16" s="60"/>
      <c r="G16" s="60"/>
      <c r="H16" s="61"/>
      <c r="I16" s="1"/>
    </row>
    <row r="17" spans="1:9" ht="20.100000000000001" customHeight="1" x14ac:dyDescent="0.25">
      <c r="A17" s="31"/>
      <c r="B17" s="3" t="s">
        <v>93</v>
      </c>
      <c r="C17" s="60">
        <v>788.34847259999992</v>
      </c>
      <c r="D17" s="62">
        <v>1247.42</v>
      </c>
      <c r="E17" s="62">
        <v>762.82</v>
      </c>
      <c r="F17" s="62">
        <v>2176.2984726</v>
      </c>
      <c r="G17" s="62">
        <v>1967.5629535</v>
      </c>
      <c r="H17" s="63">
        <v>2311.94</v>
      </c>
      <c r="I17" s="1"/>
    </row>
    <row r="18" spans="1:9" ht="20.100000000000001" customHeight="1" x14ac:dyDescent="0.25">
      <c r="A18" s="55"/>
      <c r="B18" s="3" t="s">
        <v>94</v>
      </c>
      <c r="C18" s="64">
        <v>5.8293099999999995</v>
      </c>
      <c r="D18" s="62">
        <v>3.3</v>
      </c>
      <c r="E18" s="62">
        <v>4.58</v>
      </c>
      <c r="F18" s="62">
        <v>9.2493099999999995</v>
      </c>
      <c r="G18" s="62">
        <v>116.32068099999999</v>
      </c>
      <c r="H18" s="63">
        <v>129.30000000000001</v>
      </c>
      <c r="I18" s="51"/>
    </row>
    <row r="19" spans="1:9" ht="20.100000000000001" customHeight="1" x14ac:dyDescent="0.25">
      <c r="A19" s="55"/>
      <c r="B19" s="3" t="s">
        <v>30</v>
      </c>
      <c r="C19" s="65">
        <f>SUM(C17:C18)</f>
        <v>794.17778259999989</v>
      </c>
      <c r="D19" s="62">
        <f t="shared" ref="D19:H19" si="0">SUM(D17:D18)</f>
        <v>1250.72</v>
      </c>
      <c r="E19" s="62">
        <f t="shared" si="0"/>
        <v>767.40000000000009</v>
      </c>
      <c r="F19" s="62">
        <f t="shared" si="0"/>
        <v>2185.5477826000001</v>
      </c>
      <c r="G19" s="62">
        <f>SUM(G17:G18)</f>
        <v>2083.8836345</v>
      </c>
      <c r="H19" s="63">
        <f t="shared" si="0"/>
        <v>2441.2400000000002</v>
      </c>
    </row>
    <row r="20" spans="1:9" ht="20.100000000000001" customHeight="1" x14ac:dyDescent="0.25">
      <c r="A20" s="55">
        <v>2</v>
      </c>
      <c r="B20" s="3" t="s">
        <v>31</v>
      </c>
      <c r="C20" s="65"/>
      <c r="D20" s="62"/>
      <c r="E20" s="62"/>
      <c r="F20" s="62"/>
      <c r="G20" s="62"/>
      <c r="H20" s="63"/>
    </row>
    <row r="21" spans="1:9" ht="20.100000000000001" customHeight="1" x14ac:dyDescent="0.25">
      <c r="A21" s="55"/>
      <c r="B21" s="4" t="s">
        <v>95</v>
      </c>
      <c r="C21" s="60">
        <v>516.90734110000017</v>
      </c>
      <c r="D21" s="62">
        <v>895.16</v>
      </c>
      <c r="E21" s="62">
        <v>239.38</v>
      </c>
      <c r="F21" s="62">
        <v>1605.9873411000001</v>
      </c>
      <c r="G21" s="62">
        <v>1249.2165906999999</v>
      </c>
      <c r="H21" s="63">
        <v>1358.98</v>
      </c>
    </row>
    <row r="22" spans="1:9" ht="20.100000000000001" customHeight="1" x14ac:dyDescent="0.25">
      <c r="A22" s="55"/>
      <c r="B22" s="4" t="s">
        <v>96</v>
      </c>
      <c r="C22" s="60">
        <v>0</v>
      </c>
      <c r="D22" s="62">
        <v>0</v>
      </c>
      <c r="E22" s="62">
        <v>0</v>
      </c>
      <c r="F22" s="62">
        <v>0</v>
      </c>
      <c r="G22" s="62">
        <v>0</v>
      </c>
      <c r="H22" s="63">
        <v>0</v>
      </c>
    </row>
    <row r="23" spans="1:9" ht="32.25" customHeight="1" x14ac:dyDescent="0.25">
      <c r="A23" s="55"/>
      <c r="B23" s="43" t="s">
        <v>102</v>
      </c>
      <c r="C23" s="60">
        <v>109.40980380000011</v>
      </c>
      <c r="D23" s="62">
        <v>-82.1</v>
      </c>
      <c r="E23" s="62">
        <v>276.73</v>
      </c>
      <c r="F23" s="62">
        <v>-79.900196199999897</v>
      </c>
      <c r="G23" s="62">
        <v>198.64417010000005</v>
      </c>
      <c r="H23" s="63">
        <v>162.54</v>
      </c>
    </row>
    <row r="24" spans="1:9" ht="20.100000000000001" customHeight="1" x14ac:dyDescent="0.25">
      <c r="A24" s="55"/>
      <c r="B24" s="4" t="s">
        <v>97</v>
      </c>
      <c r="C24" s="60">
        <v>87.339438399999949</v>
      </c>
      <c r="D24" s="62">
        <v>77.16</v>
      </c>
      <c r="E24" s="62">
        <v>76.569999999999993</v>
      </c>
      <c r="F24" s="62">
        <v>242.07943839999996</v>
      </c>
      <c r="G24" s="62">
        <v>234.02162000000001</v>
      </c>
      <c r="H24" s="63">
        <v>316.72000000000003</v>
      </c>
    </row>
    <row r="25" spans="1:9" ht="20.100000000000001" customHeight="1" x14ac:dyDescent="0.25">
      <c r="A25" s="55"/>
      <c r="B25" s="4" t="s">
        <v>98</v>
      </c>
      <c r="C25" s="60">
        <v>47.72772639999998</v>
      </c>
      <c r="D25" s="62">
        <v>46.48</v>
      </c>
      <c r="E25" s="62">
        <v>55.58</v>
      </c>
      <c r="F25" s="62">
        <v>143.99772639999998</v>
      </c>
      <c r="G25" s="62">
        <v>150.33670720000001</v>
      </c>
      <c r="H25" s="63">
        <v>209.53</v>
      </c>
      <c r="I25" s="1"/>
    </row>
    <row r="26" spans="1:9" ht="20.100000000000001" customHeight="1" x14ac:dyDescent="0.25">
      <c r="A26" s="55"/>
      <c r="B26" s="4" t="s">
        <v>99</v>
      </c>
      <c r="C26" s="60">
        <v>9.8786400000000008</v>
      </c>
      <c r="D26" s="62">
        <v>9.58</v>
      </c>
      <c r="E26" s="62">
        <v>10.23</v>
      </c>
      <c r="F26" s="62">
        <v>29.608640000000001</v>
      </c>
      <c r="G26" s="62">
        <v>30.600938500000002</v>
      </c>
      <c r="H26" s="63">
        <v>40.92</v>
      </c>
    </row>
    <row r="27" spans="1:9" ht="20.100000000000001" customHeight="1" x14ac:dyDescent="0.25">
      <c r="A27" s="55"/>
      <c r="B27" s="4" t="s">
        <v>100</v>
      </c>
      <c r="C27" s="60">
        <v>46.511727900000011</v>
      </c>
      <c r="D27" s="62">
        <v>106.95</v>
      </c>
      <c r="E27" s="62">
        <v>50.96</v>
      </c>
      <c r="F27" s="62">
        <v>212.03172790000002</v>
      </c>
      <c r="G27" s="62">
        <v>197.29939949999999</v>
      </c>
      <c r="H27" s="63">
        <v>332.83</v>
      </c>
    </row>
    <row r="28" spans="1:9" ht="20.100000000000001" customHeight="1" x14ac:dyDescent="0.25">
      <c r="A28" s="55"/>
      <c r="B28" s="4" t="s">
        <v>101</v>
      </c>
      <c r="C28" s="62">
        <f>SUM(C21:C27)+0.01</f>
        <v>817.78467760000012</v>
      </c>
      <c r="D28" s="62">
        <f t="shared" ref="D28:H28" si="1">SUM(D21:D27)</f>
        <v>1053.23</v>
      </c>
      <c r="E28" s="62">
        <f t="shared" si="1"/>
        <v>709.45000000000016</v>
      </c>
      <c r="F28" s="62">
        <f>SUM(F21:F27)+0.01</f>
        <v>2153.8146776000003</v>
      </c>
      <c r="G28" s="62">
        <f t="shared" si="1"/>
        <v>2060.1194260000002</v>
      </c>
      <c r="H28" s="63">
        <f t="shared" si="1"/>
        <v>2421.52</v>
      </c>
    </row>
    <row r="29" spans="1:9" ht="21" customHeight="1" x14ac:dyDescent="0.25">
      <c r="A29" s="55">
        <v>3</v>
      </c>
      <c r="B29" s="23" t="s">
        <v>103</v>
      </c>
      <c r="C29" s="62">
        <f>C19-C28+0.01</f>
        <v>-23.596895000000234</v>
      </c>
      <c r="D29" s="62">
        <f>D19-D28</f>
        <v>197.49</v>
      </c>
      <c r="E29" s="62">
        <f>E19-E28</f>
        <v>57.949999999999932</v>
      </c>
      <c r="F29" s="62">
        <f>F19-F28+0.01</f>
        <v>31.743104999999797</v>
      </c>
      <c r="G29" s="62">
        <f>G19-G28</f>
        <v>23.764208499999768</v>
      </c>
      <c r="H29" s="83">
        <f>H19-H28</f>
        <v>19.720000000000255</v>
      </c>
    </row>
    <row r="30" spans="1:9" ht="20.100000000000001" customHeight="1" x14ac:dyDescent="0.25">
      <c r="A30" s="55">
        <v>4</v>
      </c>
      <c r="B30" s="3" t="s">
        <v>32</v>
      </c>
      <c r="C30" s="60">
        <v>0</v>
      </c>
      <c r="D30" s="62">
        <v>0</v>
      </c>
      <c r="E30" s="62">
        <v>0</v>
      </c>
      <c r="F30" s="62">
        <v>0</v>
      </c>
      <c r="G30" s="62">
        <v>0</v>
      </c>
      <c r="H30" s="63">
        <v>0</v>
      </c>
    </row>
    <row r="31" spans="1:9" ht="20.25" customHeight="1" x14ac:dyDescent="0.25">
      <c r="A31" s="55">
        <v>5</v>
      </c>
      <c r="B31" s="3" t="s">
        <v>104</v>
      </c>
      <c r="C31" s="62">
        <f t="shared" ref="C31:H31" si="2">C29-C30</f>
        <v>-23.596895000000234</v>
      </c>
      <c r="D31" s="62">
        <f t="shared" si="2"/>
        <v>197.49</v>
      </c>
      <c r="E31" s="62">
        <f t="shared" si="2"/>
        <v>57.949999999999932</v>
      </c>
      <c r="F31" s="62">
        <f t="shared" si="2"/>
        <v>31.743104999999797</v>
      </c>
      <c r="G31" s="62">
        <f t="shared" si="2"/>
        <v>23.764208499999768</v>
      </c>
      <c r="H31" s="63">
        <f t="shared" si="2"/>
        <v>19.720000000000255</v>
      </c>
    </row>
    <row r="32" spans="1:9" ht="20.100000000000001" customHeight="1" x14ac:dyDescent="0.25">
      <c r="A32" s="55">
        <v>6</v>
      </c>
      <c r="B32" s="3" t="s">
        <v>33</v>
      </c>
      <c r="C32" s="60">
        <v>0</v>
      </c>
      <c r="D32" s="62">
        <v>0</v>
      </c>
      <c r="E32" s="62">
        <v>0</v>
      </c>
      <c r="F32" s="62">
        <v>0</v>
      </c>
      <c r="G32" s="62">
        <v>0</v>
      </c>
      <c r="H32" s="63">
        <v>0</v>
      </c>
    </row>
    <row r="33" spans="1:8" ht="20.100000000000001" customHeight="1" x14ac:dyDescent="0.25">
      <c r="A33" s="55">
        <v>7</v>
      </c>
      <c r="B33" s="3" t="s">
        <v>105</v>
      </c>
      <c r="C33" s="62">
        <f t="shared" ref="C33:H33" si="3">C31-C32</f>
        <v>-23.596895000000234</v>
      </c>
      <c r="D33" s="62">
        <f t="shared" si="3"/>
        <v>197.49</v>
      </c>
      <c r="E33" s="62">
        <f t="shared" si="3"/>
        <v>57.949999999999932</v>
      </c>
      <c r="F33" s="62">
        <f t="shared" si="3"/>
        <v>31.743104999999797</v>
      </c>
      <c r="G33" s="62">
        <f t="shared" si="3"/>
        <v>23.764208499999768</v>
      </c>
      <c r="H33" s="63">
        <f t="shared" si="3"/>
        <v>19.720000000000255</v>
      </c>
    </row>
    <row r="34" spans="1:8" ht="20.100000000000001" customHeight="1" x14ac:dyDescent="0.25">
      <c r="A34" s="55">
        <v>8</v>
      </c>
      <c r="B34" s="3" t="s">
        <v>106</v>
      </c>
      <c r="C34" s="65"/>
      <c r="D34" s="62"/>
      <c r="E34" s="62"/>
      <c r="F34" s="62"/>
      <c r="G34" s="62"/>
      <c r="H34" s="63"/>
    </row>
    <row r="35" spans="1:8" ht="20.100000000000001" customHeight="1" x14ac:dyDescent="0.25">
      <c r="A35" s="55"/>
      <c r="B35" s="3" t="s">
        <v>107</v>
      </c>
      <c r="C35" s="60">
        <v>7.8471021200000006</v>
      </c>
      <c r="D35" s="62">
        <v>0</v>
      </c>
      <c r="E35" s="62">
        <v>6.25</v>
      </c>
      <c r="F35" s="62">
        <v>7.8471021200000006</v>
      </c>
      <c r="G35" s="62">
        <v>6.2485685000000002</v>
      </c>
      <c r="H35" s="63">
        <v>10.63</v>
      </c>
    </row>
    <row r="36" spans="1:8" ht="20.100000000000001" customHeight="1" x14ac:dyDescent="0.25">
      <c r="A36" s="55"/>
      <c r="B36" s="3" t="s">
        <v>108</v>
      </c>
      <c r="C36" s="62">
        <v>-0.54814861149999494</v>
      </c>
      <c r="D36" s="62">
        <v>-0.4</v>
      </c>
      <c r="E36" s="62">
        <v>-0.14000000000000001</v>
      </c>
      <c r="F36" s="62">
        <v>13.891851388500005</v>
      </c>
      <c r="G36" s="62">
        <v>-0.66518999999999995</v>
      </c>
      <c r="H36" s="63">
        <v>-13.89</v>
      </c>
    </row>
    <row r="37" spans="1:8" ht="20.100000000000001" customHeight="1" x14ac:dyDescent="0.25">
      <c r="A37" s="55"/>
      <c r="B37" s="3" t="s">
        <v>109</v>
      </c>
      <c r="C37" s="62">
        <f t="shared" ref="C37:H37" si="4">SUM(C35:C36)</f>
        <v>7.2989535085000057</v>
      </c>
      <c r="D37" s="62">
        <f t="shared" si="4"/>
        <v>-0.4</v>
      </c>
      <c r="E37" s="62">
        <f t="shared" si="4"/>
        <v>6.11</v>
      </c>
      <c r="F37" s="62">
        <f t="shared" si="4"/>
        <v>21.738953508500003</v>
      </c>
      <c r="G37" s="62">
        <f t="shared" si="4"/>
        <v>5.5833785000000002</v>
      </c>
      <c r="H37" s="63">
        <f t="shared" si="4"/>
        <v>-3.26</v>
      </c>
    </row>
    <row r="38" spans="1:8" ht="21" customHeight="1" x14ac:dyDescent="0.25">
      <c r="A38" s="55">
        <v>9</v>
      </c>
      <c r="B38" s="4" t="s">
        <v>120</v>
      </c>
      <c r="C38" s="62">
        <f t="shared" ref="C38:H38" si="5">C33-C37</f>
        <v>-30.89584850850024</v>
      </c>
      <c r="D38" s="62">
        <f t="shared" si="5"/>
        <v>197.89000000000001</v>
      </c>
      <c r="E38" s="62">
        <f t="shared" si="5"/>
        <v>51.839999999999932</v>
      </c>
      <c r="F38" s="62">
        <f t="shared" si="5"/>
        <v>10.004151491499794</v>
      </c>
      <c r="G38" s="62">
        <f t="shared" si="5"/>
        <v>18.180829999999766</v>
      </c>
      <c r="H38" s="63">
        <f t="shared" si="5"/>
        <v>22.980000000000253</v>
      </c>
    </row>
    <row r="39" spans="1:8" ht="20.100000000000001" customHeight="1" x14ac:dyDescent="0.25">
      <c r="A39" s="52">
        <v>10</v>
      </c>
      <c r="B39" s="4" t="s">
        <v>121</v>
      </c>
      <c r="C39" s="62">
        <v>-1.1450335174999999</v>
      </c>
      <c r="D39" s="62">
        <v>0.89</v>
      </c>
      <c r="E39" s="62">
        <v>-4.8600000000000003</v>
      </c>
      <c r="F39" s="62">
        <v>-1.4250335175</v>
      </c>
      <c r="G39" s="62">
        <v>-1.4418566999999998</v>
      </c>
      <c r="H39" s="63">
        <v>4</v>
      </c>
    </row>
    <row r="40" spans="1:8" ht="45" x14ac:dyDescent="0.25">
      <c r="A40" s="55">
        <v>11</v>
      </c>
      <c r="B40" s="23" t="s">
        <v>122</v>
      </c>
      <c r="C40" s="62">
        <f>C38+C39-0.01</f>
        <v>-32.050882026000238</v>
      </c>
      <c r="D40" s="62">
        <f t="shared" ref="D40:H40" si="6">D38+D39</f>
        <v>198.78</v>
      </c>
      <c r="E40" s="62">
        <f t="shared" si="6"/>
        <v>46.979999999999933</v>
      </c>
      <c r="F40" s="62">
        <f>F38+F39-0.01</f>
        <v>8.5691179739997949</v>
      </c>
      <c r="G40" s="62">
        <f t="shared" si="6"/>
        <v>16.738973299999767</v>
      </c>
      <c r="H40" s="63">
        <f t="shared" si="6"/>
        <v>26.980000000000253</v>
      </c>
    </row>
    <row r="41" spans="1:8" ht="18.75" customHeight="1" x14ac:dyDescent="0.25">
      <c r="A41" s="55">
        <v>12</v>
      </c>
      <c r="B41" s="23" t="s">
        <v>34</v>
      </c>
      <c r="C41" s="62">
        <v>430.02</v>
      </c>
      <c r="D41" s="62">
        <v>430.02</v>
      </c>
      <c r="E41" s="62">
        <v>430.02</v>
      </c>
      <c r="F41" s="62">
        <v>430.02</v>
      </c>
      <c r="G41" s="62">
        <v>430.02</v>
      </c>
      <c r="H41" s="66">
        <v>430.02</v>
      </c>
    </row>
    <row r="42" spans="1:8" ht="16.5" customHeight="1" x14ac:dyDescent="0.25">
      <c r="A42" s="55">
        <v>13</v>
      </c>
      <c r="B42" s="3" t="s">
        <v>35</v>
      </c>
      <c r="C42" s="67" t="s">
        <v>36</v>
      </c>
      <c r="D42" s="68" t="s">
        <v>36</v>
      </c>
      <c r="E42" s="67" t="s">
        <v>36</v>
      </c>
      <c r="F42" s="62" t="s">
        <v>36</v>
      </c>
      <c r="G42" s="62" t="s">
        <v>36</v>
      </c>
      <c r="H42" s="63">
        <v>615.41999999999996</v>
      </c>
    </row>
    <row r="43" spans="1:8" ht="30" customHeight="1" x14ac:dyDescent="0.25">
      <c r="A43" s="55">
        <v>14</v>
      </c>
      <c r="B43" s="3" t="s">
        <v>68</v>
      </c>
      <c r="C43" s="67" t="s">
        <v>36</v>
      </c>
      <c r="D43" s="68" t="s">
        <v>36</v>
      </c>
      <c r="E43" s="67" t="s">
        <v>36</v>
      </c>
      <c r="F43" s="62" t="s">
        <v>36</v>
      </c>
      <c r="G43" s="62" t="s">
        <v>36</v>
      </c>
      <c r="H43" s="69" t="s">
        <v>36</v>
      </c>
    </row>
    <row r="44" spans="1:8" ht="18.75" customHeight="1" x14ac:dyDescent="0.25">
      <c r="A44" s="5"/>
      <c r="B44" s="3" t="s">
        <v>37</v>
      </c>
      <c r="C44" s="62">
        <f t="shared" ref="C44:H44" si="7">C38/C41*1000/100</f>
        <v>-0.71847468742152087</v>
      </c>
      <c r="D44" s="62">
        <f t="shared" si="7"/>
        <v>4.6018789823729129</v>
      </c>
      <c r="E44" s="62">
        <f t="shared" si="7"/>
        <v>1.2055253244035145</v>
      </c>
      <c r="F44" s="62">
        <f t="shared" si="7"/>
        <v>0.23264386520393923</v>
      </c>
      <c r="G44" s="62">
        <f t="shared" si="7"/>
        <v>0.4227903353332349</v>
      </c>
      <c r="H44" s="70">
        <f t="shared" si="7"/>
        <v>0.53439374912795345</v>
      </c>
    </row>
    <row r="45" spans="1:8" ht="18.600000000000001" customHeight="1" thickBot="1" x14ac:dyDescent="0.3">
      <c r="A45" s="46"/>
      <c r="B45" s="6" t="s">
        <v>38</v>
      </c>
      <c r="C45" s="84">
        <f t="shared" ref="C45:H45" si="8">C38/C41*1000/100</f>
        <v>-0.71847468742152087</v>
      </c>
      <c r="D45" s="84">
        <f t="shared" si="8"/>
        <v>4.6018789823729129</v>
      </c>
      <c r="E45" s="84">
        <f t="shared" si="8"/>
        <v>1.2055253244035145</v>
      </c>
      <c r="F45" s="84">
        <f t="shared" si="8"/>
        <v>0.23264386520393923</v>
      </c>
      <c r="G45" s="84">
        <f t="shared" si="8"/>
        <v>0.4227903353332349</v>
      </c>
      <c r="H45" s="71">
        <f t="shared" si="8"/>
        <v>0.53439374912795345</v>
      </c>
    </row>
    <row r="46" spans="1:8" ht="47.25" customHeight="1" x14ac:dyDescent="0.25">
      <c r="A46" s="90">
        <v>1</v>
      </c>
      <c r="B46" s="111" t="s">
        <v>89</v>
      </c>
      <c r="C46" s="111"/>
      <c r="D46" s="111"/>
      <c r="E46" s="111"/>
      <c r="F46" s="111"/>
      <c r="G46" s="111"/>
      <c r="H46" s="111"/>
    </row>
    <row r="47" spans="1:8" ht="62.1" customHeight="1" x14ac:dyDescent="0.25">
      <c r="A47" s="42">
        <v>2</v>
      </c>
      <c r="B47" s="109" t="s">
        <v>117</v>
      </c>
      <c r="C47" s="109"/>
      <c r="D47" s="109"/>
      <c r="E47" s="109"/>
      <c r="F47" s="109"/>
      <c r="G47" s="109"/>
      <c r="H47" s="109"/>
    </row>
    <row r="48" spans="1:8" ht="70.5" customHeight="1" x14ac:dyDescent="0.25">
      <c r="A48" s="7">
        <v>3</v>
      </c>
      <c r="B48" s="112" t="s">
        <v>118</v>
      </c>
      <c r="C48" s="112"/>
      <c r="D48" s="112"/>
      <c r="E48" s="112"/>
      <c r="F48" s="112"/>
      <c r="G48" s="112"/>
      <c r="H48" s="112"/>
    </row>
    <row r="49" spans="1:9" ht="33" customHeight="1" x14ac:dyDescent="0.25">
      <c r="A49" s="27">
        <v>4</v>
      </c>
      <c r="B49" s="113" t="s">
        <v>90</v>
      </c>
      <c r="C49" s="113"/>
      <c r="D49" s="113"/>
      <c r="E49" s="113"/>
      <c r="F49" s="113"/>
      <c r="G49" s="113"/>
      <c r="H49" s="113"/>
    </row>
    <row r="50" spans="1:9" ht="32.25" customHeight="1" x14ac:dyDescent="0.25">
      <c r="A50" s="42">
        <v>5</v>
      </c>
      <c r="B50" s="109" t="s">
        <v>91</v>
      </c>
      <c r="C50" s="109"/>
      <c r="D50" s="109"/>
      <c r="E50" s="109"/>
      <c r="F50" s="109"/>
      <c r="G50" s="109"/>
      <c r="H50" s="109"/>
    </row>
    <row r="51" spans="1:9" ht="55.5" customHeight="1" x14ac:dyDescent="0.25">
      <c r="A51" s="42">
        <v>6</v>
      </c>
      <c r="B51" s="109" t="s">
        <v>123</v>
      </c>
      <c r="C51" s="109"/>
      <c r="D51" s="109"/>
      <c r="E51" s="109"/>
      <c r="F51" s="109"/>
      <c r="G51" s="109"/>
      <c r="H51" s="109"/>
    </row>
    <row r="52" spans="1:9" ht="15.75" customHeight="1" x14ac:dyDescent="0.25">
      <c r="A52" s="9"/>
      <c r="B52" s="10"/>
      <c r="C52" s="72"/>
      <c r="D52" s="72"/>
      <c r="E52" s="72"/>
      <c r="F52" s="105" t="s">
        <v>39</v>
      </c>
      <c r="G52" s="105"/>
      <c r="H52" s="105"/>
    </row>
    <row r="53" spans="1:9" ht="15.75" customHeight="1" x14ac:dyDescent="0.25">
      <c r="A53" s="9"/>
      <c r="B53" s="10"/>
      <c r="C53" s="72"/>
      <c r="D53" s="72"/>
      <c r="E53" s="72"/>
      <c r="F53" s="73"/>
      <c r="G53" s="73"/>
      <c r="H53" s="74"/>
    </row>
    <row r="54" spans="1:9" ht="15.75" x14ac:dyDescent="0.25">
      <c r="A54" s="9"/>
      <c r="B54" s="10"/>
      <c r="C54" s="30"/>
      <c r="D54" s="30"/>
      <c r="E54" s="30"/>
      <c r="F54" s="30"/>
      <c r="G54" s="72"/>
      <c r="H54" s="75"/>
    </row>
    <row r="55" spans="1:9" ht="15.75" customHeight="1" x14ac:dyDescent="0.25">
      <c r="A55" s="110"/>
      <c r="B55" s="110"/>
      <c r="C55" s="72"/>
      <c r="D55" s="72"/>
      <c r="E55" s="72"/>
      <c r="F55" s="114" t="s">
        <v>13</v>
      </c>
      <c r="G55" s="114"/>
      <c r="H55" s="114"/>
    </row>
    <row r="56" spans="1:9" ht="15.75" customHeight="1" x14ac:dyDescent="0.25">
      <c r="A56" s="110" t="s">
        <v>40</v>
      </c>
      <c r="B56" s="110"/>
      <c r="C56" s="72"/>
      <c r="D56" s="72"/>
      <c r="E56" s="72"/>
      <c r="F56" s="105" t="s">
        <v>14</v>
      </c>
      <c r="G56" s="105"/>
      <c r="H56" s="105"/>
    </row>
    <row r="57" spans="1:9" ht="15.75" customHeight="1" x14ac:dyDescent="0.25">
      <c r="A57" s="110" t="s">
        <v>119</v>
      </c>
      <c r="B57" s="110"/>
      <c r="C57" s="72"/>
      <c r="D57" s="72"/>
      <c r="E57" s="72"/>
      <c r="F57" s="105" t="s">
        <v>15</v>
      </c>
      <c r="G57" s="105"/>
      <c r="H57" s="105"/>
    </row>
    <row r="58" spans="1:9" x14ac:dyDescent="0.25">
      <c r="I58" s="2"/>
    </row>
  </sheetData>
  <mergeCells count="28">
    <mergeCell ref="F56:H56"/>
    <mergeCell ref="F57:H57"/>
    <mergeCell ref="C13:E13"/>
    <mergeCell ref="F13:G13"/>
    <mergeCell ref="B50:H50"/>
    <mergeCell ref="B51:H51"/>
    <mergeCell ref="F52:H52"/>
    <mergeCell ref="A57:B57"/>
    <mergeCell ref="B46:H46"/>
    <mergeCell ref="B47:H47"/>
    <mergeCell ref="B48:H48"/>
    <mergeCell ref="B49:H49"/>
    <mergeCell ref="A55:B55"/>
    <mergeCell ref="A56:B56"/>
    <mergeCell ref="F55:H55"/>
    <mergeCell ref="A13:A15"/>
    <mergeCell ref="B13:B15"/>
    <mergeCell ref="A2:H2"/>
    <mergeCell ref="A3:H3"/>
    <mergeCell ref="A4:H4"/>
    <mergeCell ref="A5:H5"/>
    <mergeCell ref="A6:H6"/>
    <mergeCell ref="A7:H7"/>
    <mergeCell ref="A8:H8"/>
    <mergeCell ref="A9:H9"/>
    <mergeCell ref="A10:H10"/>
    <mergeCell ref="A11:H11"/>
    <mergeCell ref="A12:H12"/>
  </mergeCells>
  <pageMargins left="0.72" right="0.32" top="0.21" bottom="0.2" header="0.18" footer="0.16"/>
  <pageSetup paperSize="9" scale="64"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zoomScale="120" zoomScaleNormal="120" workbookViewId="0">
      <selection sqref="A1:D1"/>
    </sheetView>
  </sheetViews>
  <sheetFormatPr defaultRowHeight="15" x14ac:dyDescent="0.25"/>
  <cols>
    <col min="1" max="1" width="9.140625" style="11"/>
    <col min="2" max="2" width="40.5703125" style="11" customWidth="1"/>
    <col min="3" max="3" width="23.140625" style="11" customWidth="1"/>
    <col min="4" max="4" width="24.28515625" style="11" customWidth="1"/>
    <col min="5" max="16384" width="9.140625" style="11"/>
  </cols>
  <sheetData>
    <row r="1" spans="1:4" ht="15.75" x14ac:dyDescent="0.25">
      <c r="A1" s="115" t="s">
        <v>12</v>
      </c>
      <c r="B1" s="115"/>
      <c r="C1" s="115"/>
      <c r="D1" s="115"/>
    </row>
    <row r="2" spans="1:4" ht="15.75" x14ac:dyDescent="0.25">
      <c r="A2" s="115" t="s">
        <v>82</v>
      </c>
      <c r="B2" s="115"/>
      <c r="C2" s="115"/>
      <c r="D2" s="115"/>
    </row>
    <row r="3" spans="1:4" ht="16.5" thickBot="1" x14ac:dyDescent="0.3">
      <c r="A3" s="121" t="s">
        <v>69</v>
      </c>
      <c r="B3" s="121"/>
      <c r="C3" s="121"/>
      <c r="D3" s="121"/>
    </row>
    <row r="4" spans="1:4" ht="15.75" x14ac:dyDescent="0.25">
      <c r="A4" s="118" t="s">
        <v>0</v>
      </c>
      <c r="B4" s="119"/>
      <c r="C4" s="44" t="s">
        <v>41</v>
      </c>
      <c r="D4" s="12" t="s">
        <v>41</v>
      </c>
    </row>
    <row r="5" spans="1:4" ht="15.75" x14ac:dyDescent="0.25">
      <c r="A5" s="120"/>
      <c r="B5" s="117"/>
      <c r="C5" s="45" t="s">
        <v>124</v>
      </c>
      <c r="D5" s="85" t="s">
        <v>88</v>
      </c>
    </row>
    <row r="6" spans="1:4" ht="15" customHeight="1" x14ac:dyDescent="0.25">
      <c r="A6" s="116" t="s">
        <v>1</v>
      </c>
      <c r="B6" s="117"/>
      <c r="C6" s="13"/>
      <c r="D6" s="14"/>
    </row>
    <row r="7" spans="1:4" ht="15" customHeight="1" x14ac:dyDescent="0.25">
      <c r="A7" s="116" t="s">
        <v>2</v>
      </c>
      <c r="B7" s="117"/>
      <c r="C7" s="13"/>
      <c r="D7" s="14"/>
    </row>
    <row r="8" spans="1:4" ht="15" customHeight="1" x14ac:dyDescent="0.25">
      <c r="A8" s="116" t="s">
        <v>42</v>
      </c>
      <c r="B8" s="117"/>
      <c r="C8" s="15">
        <v>284.36711270000001</v>
      </c>
      <c r="D8" s="86">
        <v>322.49028030000005</v>
      </c>
    </row>
    <row r="9" spans="1:4" ht="15" customHeight="1" x14ac:dyDescent="0.25">
      <c r="A9" s="116" t="s">
        <v>43</v>
      </c>
      <c r="B9" s="117"/>
      <c r="C9" s="15">
        <v>0</v>
      </c>
      <c r="D9" s="86">
        <v>0</v>
      </c>
    </row>
    <row r="10" spans="1:4" ht="15" customHeight="1" x14ac:dyDescent="0.25">
      <c r="A10" s="116" t="s">
        <v>44</v>
      </c>
      <c r="B10" s="117"/>
      <c r="C10" s="15">
        <v>0</v>
      </c>
      <c r="D10" s="16">
        <v>0</v>
      </c>
    </row>
    <row r="11" spans="1:4" ht="15" customHeight="1" x14ac:dyDescent="0.25">
      <c r="A11" s="116" t="s">
        <v>45</v>
      </c>
      <c r="B11" s="117"/>
      <c r="C11" s="15">
        <v>0</v>
      </c>
      <c r="D11" s="86">
        <v>0</v>
      </c>
    </row>
    <row r="12" spans="1:4" ht="15" customHeight="1" x14ac:dyDescent="0.25">
      <c r="A12" s="116" t="s">
        <v>5</v>
      </c>
      <c r="B12" s="117"/>
      <c r="C12" s="15"/>
      <c r="D12" s="16"/>
    </row>
    <row r="13" spans="1:4" ht="15" customHeight="1" x14ac:dyDescent="0.25">
      <c r="A13" s="116" t="s">
        <v>46</v>
      </c>
      <c r="B13" s="117"/>
      <c r="C13" s="15">
        <v>15.927377399999999</v>
      </c>
      <c r="D13" s="86">
        <v>19.7326324</v>
      </c>
    </row>
    <row r="14" spans="1:4" ht="15" customHeight="1" x14ac:dyDescent="0.25">
      <c r="A14" s="116" t="s">
        <v>47</v>
      </c>
      <c r="B14" s="117"/>
      <c r="C14" s="15">
        <v>13.068020000000001</v>
      </c>
      <c r="D14" s="86">
        <v>18.978739999999998</v>
      </c>
    </row>
    <row r="15" spans="1:4" ht="15" customHeight="1" x14ac:dyDescent="0.25">
      <c r="A15" s="116" t="s">
        <v>48</v>
      </c>
      <c r="B15" s="117"/>
      <c r="C15" s="15">
        <v>33.405570100000006</v>
      </c>
      <c r="D15" s="86">
        <v>50.714385899999996</v>
      </c>
    </row>
    <row r="16" spans="1:4" ht="15" customHeight="1" x14ac:dyDescent="0.25">
      <c r="A16" s="116" t="s">
        <v>3</v>
      </c>
      <c r="B16" s="122"/>
      <c r="C16" s="15">
        <v>0</v>
      </c>
      <c r="D16" s="86">
        <v>0</v>
      </c>
    </row>
    <row r="17" spans="1:4" ht="15" customHeight="1" thickBot="1" x14ac:dyDescent="0.3">
      <c r="A17" s="116" t="s">
        <v>49</v>
      </c>
      <c r="B17" s="122"/>
      <c r="C17" s="15">
        <v>0</v>
      </c>
      <c r="D17" s="86">
        <v>0</v>
      </c>
    </row>
    <row r="18" spans="1:4" ht="15" customHeight="1" thickBot="1" x14ac:dyDescent="0.3">
      <c r="A18" s="123"/>
      <c r="B18" s="124"/>
      <c r="C18" s="28">
        <f>SUM(C8:C17)-0.01</f>
        <v>346.75808019999999</v>
      </c>
      <c r="D18" s="87">
        <f>SUM(D8:D17)</f>
        <v>411.91603860000009</v>
      </c>
    </row>
    <row r="19" spans="1:4" ht="15" customHeight="1" x14ac:dyDescent="0.25">
      <c r="A19" s="116" t="s">
        <v>4</v>
      </c>
      <c r="B19" s="122"/>
      <c r="C19" s="18"/>
      <c r="D19" s="19"/>
    </row>
    <row r="20" spans="1:4" ht="15" customHeight="1" x14ac:dyDescent="0.25">
      <c r="A20" s="116" t="s">
        <v>50</v>
      </c>
      <c r="B20" s="122"/>
      <c r="C20" s="20">
        <v>1532.8115907999997</v>
      </c>
      <c r="D20" s="33">
        <v>1321.3624264</v>
      </c>
    </row>
    <row r="21" spans="1:4" ht="15" customHeight="1" x14ac:dyDescent="0.25">
      <c r="A21" s="116" t="s">
        <v>5</v>
      </c>
      <c r="B21" s="122"/>
      <c r="C21" s="15"/>
      <c r="D21" s="16"/>
    </row>
    <row r="22" spans="1:4" ht="15" customHeight="1" x14ac:dyDescent="0.25">
      <c r="A22" s="116" t="s">
        <v>51</v>
      </c>
      <c r="B22" s="122"/>
      <c r="C22" s="20">
        <v>2728.0826480000001</v>
      </c>
      <c r="D22" s="33">
        <v>2428.0022815000002</v>
      </c>
    </row>
    <row r="23" spans="1:4" ht="15" customHeight="1" x14ac:dyDescent="0.25">
      <c r="A23" s="116" t="s">
        <v>52</v>
      </c>
      <c r="B23" s="122"/>
      <c r="C23" s="20">
        <v>11.344206199999999</v>
      </c>
      <c r="D23" s="33">
        <v>17.426620199999999</v>
      </c>
    </row>
    <row r="24" spans="1:4" ht="34.5" customHeight="1" x14ac:dyDescent="0.25">
      <c r="A24" s="127" t="s">
        <v>84</v>
      </c>
      <c r="B24" s="128"/>
      <c r="C24" s="15">
        <v>0</v>
      </c>
      <c r="D24" s="86">
        <v>0</v>
      </c>
    </row>
    <row r="25" spans="1:4" ht="15" customHeight="1" x14ac:dyDescent="0.25">
      <c r="A25" s="116" t="s">
        <v>110</v>
      </c>
      <c r="B25" s="122"/>
      <c r="C25" s="15">
        <v>106.67801</v>
      </c>
      <c r="D25" s="86">
        <v>170.77902009999997</v>
      </c>
    </row>
    <row r="26" spans="1:4" ht="15" customHeight="1" x14ac:dyDescent="0.25">
      <c r="A26" s="116" t="s">
        <v>128</v>
      </c>
      <c r="B26" s="122"/>
      <c r="C26" s="15">
        <v>0</v>
      </c>
      <c r="D26" s="86">
        <v>0</v>
      </c>
    </row>
    <row r="27" spans="1:4" ht="15" customHeight="1" x14ac:dyDescent="0.25">
      <c r="A27" s="116" t="s">
        <v>6</v>
      </c>
      <c r="B27" s="122"/>
      <c r="C27" s="15">
        <v>0</v>
      </c>
      <c r="D27" s="86">
        <v>0</v>
      </c>
    </row>
    <row r="28" spans="1:4" ht="15" customHeight="1" thickBot="1" x14ac:dyDescent="0.3">
      <c r="A28" s="116" t="s">
        <v>53</v>
      </c>
      <c r="B28" s="122"/>
      <c r="C28" s="15">
        <v>0</v>
      </c>
      <c r="D28" s="86">
        <v>0</v>
      </c>
    </row>
    <row r="29" spans="1:4" ht="15" customHeight="1" thickBot="1" x14ac:dyDescent="0.3">
      <c r="A29" s="123"/>
      <c r="B29" s="124"/>
      <c r="C29" s="29">
        <f>SUM(C19:C28)</f>
        <v>4378.9164549999996</v>
      </c>
      <c r="D29" s="88">
        <f>SUM(D19:D28)</f>
        <v>3937.5703481999999</v>
      </c>
    </row>
    <row r="30" spans="1:4" ht="15" customHeight="1" thickBot="1" x14ac:dyDescent="0.3">
      <c r="A30" s="123"/>
      <c r="B30" s="125"/>
      <c r="C30" s="21">
        <v>0</v>
      </c>
      <c r="D30" s="22">
        <v>0</v>
      </c>
    </row>
    <row r="31" spans="1:4" ht="15" customHeight="1" thickBot="1" x14ac:dyDescent="0.3">
      <c r="A31" s="116" t="s">
        <v>7</v>
      </c>
      <c r="B31" s="126"/>
      <c r="C31" s="29">
        <f>C18+C29</f>
        <v>4725.6745351999998</v>
      </c>
      <c r="D31" s="88">
        <f>D18+D29</f>
        <v>4349.4863868000002</v>
      </c>
    </row>
    <row r="32" spans="1:4" ht="15" customHeight="1" x14ac:dyDescent="0.25">
      <c r="A32" s="123"/>
      <c r="B32" s="125"/>
      <c r="C32" s="18"/>
      <c r="D32" s="19"/>
    </row>
    <row r="33" spans="1:4" ht="15" customHeight="1" x14ac:dyDescent="0.25">
      <c r="A33" s="116" t="s">
        <v>8</v>
      </c>
      <c r="B33" s="122"/>
      <c r="C33" s="15"/>
      <c r="D33" s="16"/>
    </row>
    <row r="34" spans="1:4" ht="15" customHeight="1" x14ac:dyDescent="0.25">
      <c r="A34" s="116" t="s">
        <v>54</v>
      </c>
      <c r="B34" s="122"/>
      <c r="C34" s="15"/>
      <c r="D34" s="16">
        <v>0</v>
      </c>
    </row>
    <row r="35" spans="1:4" ht="15" customHeight="1" x14ac:dyDescent="0.25">
      <c r="A35" s="116" t="s">
        <v>16</v>
      </c>
      <c r="B35" s="122"/>
      <c r="C35" s="15">
        <v>430.02</v>
      </c>
      <c r="D35" s="86">
        <v>430.02</v>
      </c>
    </row>
    <row r="36" spans="1:4" ht="15" customHeight="1" thickBot="1" x14ac:dyDescent="0.3">
      <c r="A36" s="116" t="s">
        <v>55</v>
      </c>
      <c r="B36" s="122"/>
      <c r="C36" s="15">
        <v>623.15633250899998</v>
      </c>
      <c r="D36" s="86">
        <v>608.97626579999996</v>
      </c>
    </row>
    <row r="37" spans="1:4" ht="15" customHeight="1" thickBot="1" x14ac:dyDescent="0.3">
      <c r="A37" s="123"/>
      <c r="B37" s="124"/>
      <c r="C37" s="28">
        <f>SUM(C35:C36)</f>
        <v>1053.1763325090001</v>
      </c>
      <c r="D37" s="87">
        <f>SUM(D35:D36)</f>
        <v>1038.9962657999999</v>
      </c>
    </row>
    <row r="38" spans="1:4" ht="15" customHeight="1" x14ac:dyDescent="0.25">
      <c r="A38" s="116" t="s">
        <v>9</v>
      </c>
      <c r="B38" s="122"/>
      <c r="C38" s="18"/>
      <c r="D38" s="19"/>
    </row>
    <row r="39" spans="1:4" ht="15" customHeight="1" x14ac:dyDescent="0.25">
      <c r="A39" s="116" t="s">
        <v>56</v>
      </c>
      <c r="B39" s="122"/>
      <c r="C39" s="15"/>
      <c r="D39" s="16"/>
    </row>
    <row r="40" spans="1:4" ht="15" customHeight="1" x14ac:dyDescent="0.25">
      <c r="A40" s="116" t="s">
        <v>129</v>
      </c>
      <c r="B40" s="122"/>
      <c r="C40" s="15">
        <v>282.18861849999996</v>
      </c>
      <c r="D40" s="86">
        <v>283.54309569999998</v>
      </c>
    </row>
    <row r="41" spans="1:4" ht="15" customHeight="1" x14ac:dyDescent="0.25">
      <c r="A41" s="116" t="s">
        <v>130</v>
      </c>
      <c r="B41" s="122"/>
      <c r="C41" s="15">
        <v>132.24470310000001</v>
      </c>
      <c r="D41" s="86">
        <v>123.5441859</v>
      </c>
    </row>
    <row r="42" spans="1:4" ht="15" customHeight="1" x14ac:dyDescent="0.25">
      <c r="A42" s="116" t="s">
        <v>57</v>
      </c>
      <c r="B42" s="122"/>
      <c r="C42" s="15">
        <v>0</v>
      </c>
      <c r="D42" s="86">
        <v>0</v>
      </c>
    </row>
    <row r="43" spans="1:4" ht="15" customHeight="1" thickBot="1" x14ac:dyDescent="0.3">
      <c r="A43" s="116" t="s">
        <v>58</v>
      </c>
      <c r="B43" s="122"/>
      <c r="C43" s="15">
        <v>-31.430573528999989</v>
      </c>
      <c r="D43" s="86">
        <v>-33.008965799999999</v>
      </c>
    </row>
    <row r="44" spans="1:4" ht="15" customHeight="1" thickBot="1" x14ac:dyDescent="0.3">
      <c r="A44" s="123"/>
      <c r="B44" s="124"/>
      <c r="C44" s="28">
        <f>SUM(C38:C43)</f>
        <v>383.00274807099998</v>
      </c>
      <c r="D44" s="87">
        <f>SUM(D38:D43)</f>
        <v>374.07831579999998</v>
      </c>
    </row>
    <row r="45" spans="1:4" ht="15" customHeight="1" x14ac:dyDescent="0.25">
      <c r="A45" s="116" t="s">
        <v>59</v>
      </c>
      <c r="B45" s="122"/>
      <c r="C45" s="18"/>
      <c r="D45" s="19"/>
    </row>
    <row r="46" spans="1:4" ht="15" customHeight="1" x14ac:dyDescent="0.25">
      <c r="A46" s="116" t="s">
        <v>60</v>
      </c>
      <c r="B46" s="122"/>
      <c r="C46" s="15"/>
      <c r="D46" s="16"/>
    </row>
    <row r="47" spans="1:4" ht="15" customHeight="1" x14ac:dyDescent="0.25">
      <c r="A47" s="116" t="s">
        <v>129</v>
      </c>
      <c r="B47" s="122"/>
      <c r="C47" s="20">
        <v>1465.6104904000001</v>
      </c>
      <c r="D47" s="33">
        <v>1506.52151</v>
      </c>
    </row>
    <row r="48" spans="1:4" ht="15" customHeight="1" x14ac:dyDescent="0.25">
      <c r="A48" s="116" t="s">
        <v>132</v>
      </c>
      <c r="B48" s="122"/>
      <c r="C48" s="20">
        <v>1364.8425480999999</v>
      </c>
      <c r="D48" s="33">
        <v>931.56826539999997</v>
      </c>
    </row>
    <row r="49" spans="1:4" ht="15" customHeight="1" x14ac:dyDescent="0.25">
      <c r="A49" s="116" t="s">
        <v>131</v>
      </c>
      <c r="B49" s="122"/>
      <c r="C49" s="15">
        <v>152.38215030000001</v>
      </c>
      <c r="D49" s="86">
        <v>184.87691620000001</v>
      </c>
    </row>
    <row r="50" spans="1:4" ht="15" customHeight="1" x14ac:dyDescent="0.25">
      <c r="A50" s="116" t="s">
        <v>111</v>
      </c>
      <c r="B50" s="122"/>
      <c r="C50" s="15">
        <v>91.913630300000008</v>
      </c>
      <c r="D50" s="86">
        <v>167.31449330000001</v>
      </c>
    </row>
    <row r="51" spans="1:4" ht="15" customHeight="1" x14ac:dyDescent="0.25">
      <c r="A51" s="116" t="s">
        <v>57</v>
      </c>
      <c r="B51" s="122"/>
      <c r="C51" s="17">
        <v>206.89953740000001</v>
      </c>
      <c r="D51" s="89">
        <v>139.8820518</v>
      </c>
    </row>
    <row r="52" spans="1:4" ht="15" customHeight="1" thickBot="1" x14ac:dyDescent="0.3">
      <c r="A52" s="130" t="s">
        <v>112</v>
      </c>
      <c r="B52" s="131"/>
      <c r="C52" s="17">
        <v>7.8471021200000006</v>
      </c>
      <c r="D52" s="89">
        <v>6.2485685000000002</v>
      </c>
    </row>
    <row r="53" spans="1:4" ht="15" customHeight="1" thickBot="1" x14ac:dyDescent="0.3">
      <c r="A53" s="130" t="s">
        <v>70</v>
      </c>
      <c r="B53" s="131"/>
      <c r="C53" s="29">
        <f>SUM(C45:C52)</f>
        <v>3289.4954586199997</v>
      </c>
      <c r="D53" s="88">
        <f>SUM(D45:D52)</f>
        <v>2936.4118051999994</v>
      </c>
    </row>
    <row r="54" spans="1:4" ht="15" customHeight="1" thickBot="1" x14ac:dyDescent="0.3">
      <c r="A54" s="130" t="s">
        <v>71</v>
      </c>
      <c r="B54" s="131"/>
      <c r="C54" s="29">
        <f>C53+C44</f>
        <v>3672.4982066909997</v>
      </c>
      <c r="D54" s="41">
        <f>D53+D44</f>
        <v>3310.4901209999994</v>
      </c>
    </row>
    <row r="55" spans="1:4" ht="15" customHeight="1" thickBot="1" x14ac:dyDescent="0.3">
      <c r="A55" s="130" t="s">
        <v>10</v>
      </c>
      <c r="B55" s="131"/>
      <c r="C55" s="29">
        <f>C37+C54</f>
        <v>4725.6745391999993</v>
      </c>
      <c r="D55" s="88">
        <f>D37+D54</f>
        <v>4349.4863867999993</v>
      </c>
    </row>
    <row r="56" spans="1:4" ht="6.75" customHeight="1" x14ac:dyDescent="0.25">
      <c r="A56" s="8"/>
      <c r="B56" s="8"/>
      <c r="C56" s="8"/>
      <c r="D56" s="8"/>
    </row>
    <row r="57" spans="1:4" ht="15" customHeight="1" x14ac:dyDescent="0.25">
      <c r="A57" s="9"/>
      <c r="B57" s="10"/>
      <c r="C57" s="132" t="s">
        <v>39</v>
      </c>
      <c r="D57" s="132"/>
    </row>
    <row r="58" spans="1:4" ht="12.75" customHeight="1" x14ac:dyDescent="0.25">
      <c r="A58" s="9"/>
      <c r="B58" s="10"/>
      <c r="C58" s="129"/>
      <c r="D58" s="129"/>
    </row>
    <row r="59" spans="1:4" ht="12.75" customHeight="1" x14ac:dyDescent="0.25">
      <c r="A59" s="9"/>
      <c r="B59" s="10"/>
      <c r="C59" s="91"/>
      <c r="D59" s="91"/>
    </row>
    <row r="60" spans="1:4" ht="15.75" customHeight="1" x14ac:dyDescent="0.25">
      <c r="A60" s="110"/>
      <c r="B60" s="110"/>
      <c r="C60" s="133" t="s">
        <v>13</v>
      </c>
      <c r="D60" s="133"/>
    </row>
    <row r="61" spans="1:4" ht="15" customHeight="1" x14ac:dyDescent="0.25">
      <c r="A61" s="110" t="s">
        <v>40</v>
      </c>
      <c r="B61" s="110"/>
      <c r="C61" s="132" t="s">
        <v>14</v>
      </c>
      <c r="D61" s="132"/>
    </row>
    <row r="62" spans="1:4" ht="15" customHeight="1" x14ac:dyDescent="0.25">
      <c r="A62" s="110" t="s">
        <v>119</v>
      </c>
      <c r="B62" s="110"/>
      <c r="C62" s="132" t="s">
        <v>15</v>
      </c>
      <c r="D62" s="132"/>
    </row>
    <row r="63" spans="1:4" ht="15.75" x14ac:dyDescent="0.25">
      <c r="D63" s="40"/>
    </row>
  </sheetData>
  <mergeCells count="63">
    <mergeCell ref="A60:B60"/>
    <mergeCell ref="C60:D60"/>
    <mergeCell ref="A61:B61"/>
    <mergeCell ref="C61:D61"/>
    <mergeCell ref="A62:B62"/>
    <mergeCell ref="C62:D62"/>
    <mergeCell ref="C58:D58"/>
    <mergeCell ref="A45:B45"/>
    <mergeCell ref="A46:B46"/>
    <mergeCell ref="A47:B47"/>
    <mergeCell ref="A48:B48"/>
    <mergeCell ref="A49:B49"/>
    <mergeCell ref="A50:B50"/>
    <mergeCell ref="A52:B52"/>
    <mergeCell ref="A53:B53"/>
    <mergeCell ref="A55:B55"/>
    <mergeCell ref="C57:D57"/>
    <mergeCell ref="A54:B54"/>
    <mergeCell ref="A51:B51"/>
    <mergeCell ref="A44:B44"/>
    <mergeCell ref="A33:B33"/>
    <mergeCell ref="A34:B34"/>
    <mergeCell ref="A35:B35"/>
    <mergeCell ref="A36:B36"/>
    <mergeCell ref="A37:B37"/>
    <mergeCell ref="A38:B38"/>
    <mergeCell ref="A39:B39"/>
    <mergeCell ref="A40:B40"/>
    <mergeCell ref="A41:B41"/>
    <mergeCell ref="A42:B42"/>
    <mergeCell ref="A43:B43"/>
    <mergeCell ref="A32:B32"/>
    <mergeCell ref="A20:B20"/>
    <mergeCell ref="A21:B21"/>
    <mergeCell ref="A22:B22"/>
    <mergeCell ref="A23:B23"/>
    <mergeCell ref="A25:B25"/>
    <mergeCell ref="A26:B26"/>
    <mergeCell ref="A27:B27"/>
    <mergeCell ref="A28:B28"/>
    <mergeCell ref="A29:B29"/>
    <mergeCell ref="A30:B30"/>
    <mergeCell ref="A31:B31"/>
    <mergeCell ref="A24:B24"/>
    <mergeCell ref="A19:B19"/>
    <mergeCell ref="A8:B8"/>
    <mergeCell ref="A9:B9"/>
    <mergeCell ref="A10:B10"/>
    <mergeCell ref="A11:B11"/>
    <mergeCell ref="A12:B12"/>
    <mergeCell ref="A13:B13"/>
    <mergeCell ref="A14:B14"/>
    <mergeCell ref="A15:B15"/>
    <mergeCell ref="A16:B16"/>
    <mergeCell ref="A17:B17"/>
    <mergeCell ref="A18:B18"/>
    <mergeCell ref="A1:D1"/>
    <mergeCell ref="A7:B7"/>
    <mergeCell ref="A4:B4"/>
    <mergeCell ref="A5:B5"/>
    <mergeCell ref="A6:B6"/>
    <mergeCell ref="A3:D3"/>
    <mergeCell ref="A2:D2"/>
  </mergeCells>
  <pageMargins left="1.05" right="0.59055118110236227" top="0.31496062992125984" bottom="0.23622047244094491" header="0.19685039370078741" footer="0.46"/>
  <pageSetup paperSize="9" scale="85" orientation="portrait" verticalDpi="7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topLeftCell="A20" workbookViewId="0">
      <selection activeCell="D17" sqref="D17"/>
    </sheetView>
  </sheetViews>
  <sheetFormatPr defaultRowHeight="15" x14ac:dyDescent="0.25"/>
  <cols>
    <col min="1" max="1" width="7" style="48" customWidth="1"/>
    <col min="2" max="2" width="52.7109375" style="48" customWidth="1"/>
    <col min="3" max="3" width="16.5703125" style="48" customWidth="1"/>
    <col min="4" max="4" width="16.28515625" style="48" customWidth="1"/>
    <col min="5" max="5" width="16.42578125" style="48" customWidth="1"/>
    <col min="6" max="6" width="17.7109375" style="48" customWidth="1"/>
    <col min="7" max="7" width="18.140625" style="48" customWidth="1"/>
    <col min="8" max="8" width="16.7109375" style="48" bestFit="1" customWidth="1"/>
    <col min="9" max="16384" width="9.140625" style="48"/>
  </cols>
  <sheetData>
    <row r="1" spans="1:8" ht="21.75" customHeight="1" x14ac:dyDescent="0.25">
      <c r="A1" s="135" t="s">
        <v>81</v>
      </c>
      <c r="B1" s="135"/>
      <c r="C1" s="135"/>
      <c r="D1" s="135"/>
      <c r="E1" s="135"/>
      <c r="F1" s="135"/>
      <c r="G1" s="135"/>
      <c r="H1" s="135"/>
    </row>
    <row r="2" spans="1:8" ht="18" x14ac:dyDescent="0.25">
      <c r="A2" s="136" t="s">
        <v>83</v>
      </c>
      <c r="B2" s="136"/>
      <c r="C2" s="136"/>
      <c r="D2" s="136"/>
      <c r="E2" s="136"/>
      <c r="F2" s="136"/>
      <c r="G2" s="136"/>
      <c r="H2" s="136"/>
    </row>
    <row r="3" spans="1:8" ht="15.75" x14ac:dyDescent="0.25">
      <c r="A3" s="137" t="s">
        <v>75</v>
      </c>
      <c r="B3" s="137"/>
      <c r="C3" s="137"/>
      <c r="D3" s="137"/>
      <c r="E3" s="137"/>
      <c r="F3" s="137"/>
      <c r="G3" s="137"/>
      <c r="H3" s="137"/>
    </row>
    <row r="4" spans="1:8" ht="15.75" x14ac:dyDescent="0.25">
      <c r="A4" s="137" t="s">
        <v>76</v>
      </c>
      <c r="B4" s="137"/>
      <c r="C4" s="137"/>
      <c r="D4" s="137"/>
      <c r="E4" s="137"/>
      <c r="F4" s="137"/>
      <c r="G4" s="137"/>
      <c r="H4" s="137"/>
    </row>
    <row r="5" spans="1:8" ht="15.75" x14ac:dyDescent="0.25">
      <c r="A5" s="137" t="s">
        <v>77</v>
      </c>
      <c r="B5" s="137"/>
      <c r="C5" s="137"/>
      <c r="D5" s="137"/>
      <c r="E5" s="137"/>
      <c r="F5" s="137"/>
      <c r="G5" s="137"/>
      <c r="H5" s="137"/>
    </row>
    <row r="6" spans="1:8" ht="15.75" x14ac:dyDescent="0.25">
      <c r="A6" s="137" t="s">
        <v>78</v>
      </c>
      <c r="B6" s="137"/>
      <c r="C6" s="137"/>
      <c r="D6" s="137"/>
      <c r="E6" s="137"/>
      <c r="F6" s="137"/>
      <c r="G6" s="137"/>
      <c r="H6" s="137"/>
    </row>
    <row r="7" spans="1:8" ht="15.75" x14ac:dyDescent="0.25">
      <c r="A7" s="137" t="s">
        <v>79</v>
      </c>
      <c r="B7" s="137"/>
      <c r="C7" s="137"/>
      <c r="D7" s="137"/>
      <c r="E7" s="137"/>
      <c r="F7" s="137"/>
      <c r="G7" s="137"/>
      <c r="H7" s="137"/>
    </row>
    <row r="8" spans="1:8" ht="15.75" x14ac:dyDescent="0.25">
      <c r="A8" s="137" t="s">
        <v>80</v>
      </c>
      <c r="B8" s="137"/>
      <c r="C8" s="137"/>
      <c r="D8" s="137"/>
      <c r="E8" s="137"/>
      <c r="F8" s="137"/>
      <c r="G8" s="137"/>
      <c r="H8" s="137"/>
    </row>
    <row r="9" spans="1:8" ht="15.75" x14ac:dyDescent="0.25">
      <c r="A9" s="138"/>
      <c r="B9" s="138"/>
      <c r="C9" s="138"/>
      <c r="D9" s="138"/>
      <c r="E9" s="138"/>
    </row>
    <row r="10" spans="1:8" ht="41.25" customHeight="1" x14ac:dyDescent="0.25">
      <c r="A10" s="142" t="s">
        <v>133</v>
      </c>
      <c r="B10" s="142"/>
      <c r="C10" s="142"/>
      <c r="D10" s="142"/>
      <c r="E10" s="142"/>
      <c r="F10" s="142"/>
      <c r="G10" s="142"/>
      <c r="H10" s="142"/>
    </row>
    <row r="11" spans="1:8" ht="16.5" customHeight="1" thickBot="1" x14ac:dyDescent="0.3">
      <c r="A11" s="143" t="s">
        <v>26</v>
      </c>
      <c r="B11" s="143"/>
      <c r="C11" s="144"/>
      <c r="D11" s="144"/>
      <c r="E11" s="144"/>
      <c r="F11" s="144"/>
      <c r="G11" s="144"/>
      <c r="H11" s="144"/>
    </row>
    <row r="12" spans="1:8" ht="30.75" customHeight="1" thickBot="1" x14ac:dyDescent="0.3">
      <c r="A12" s="145" t="s">
        <v>27</v>
      </c>
      <c r="B12" s="146" t="s">
        <v>0</v>
      </c>
      <c r="C12" s="147" t="s">
        <v>28</v>
      </c>
      <c r="D12" s="141"/>
      <c r="E12" s="141"/>
      <c r="F12" s="141" t="s">
        <v>85</v>
      </c>
      <c r="G12" s="141"/>
      <c r="H12" s="77" t="s">
        <v>87</v>
      </c>
    </row>
    <row r="13" spans="1:8" ht="15.75" customHeight="1" thickBot="1" x14ac:dyDescent="0.3">
      <c r="A13" s="145"/>
      <c r="B13" s="146"/>
      <c r="C13" s="78" t="s">
        <v>113</v>
      </c>
      <c r="D13" s="79" t="s">
        <v>115</v>
      </c>
      <c r="E13" s="79" t="s">
        <v>86</v>
      </c>
      <c r="F13" s="80" t="s">
        <v>113</v>
      </c>
      <c r="G13" s="80" t="s">
        <v>86</v>
      </c>
      <c r="H13" s="81" t="s">
        <v>116</v>
      </c>
    </row>
    <row r="14" spans="1:8" ht="18" customHeight="1" thickBot="1" x14ac:dyDescent="0.3">
      <c r="A14" s="145"/>
      <c r="B14" s="145"/>
      <c r="C14" s="139" t="s">
        <v>72</v>
      </c>
      <c r="D14" s="139" t="s">
        <v>72</v>
      </c>
      <c r="E14" s="139" t="s">
        <v>72</v>
      </c>
      <c r="F14" s="139" t="s">
        <v>72</v>
      </c>
      <c r="G14" s="139" t="s">
        <v>72</v>
      </c>
      <c r="H14" s="139" t="s">
        <v>73</v>
      </c>
    </row>
    <row r="15" spans="1:8" ht="17.25" customHeight="1" thickBot="1" x14ac:dyDescent="0.3">
      <c r="A15" s="145"/>
      <c r="B15" s="145"/>
      <c r="C15" s="140"/>
      <c r="D15" s="140"/>
      <c r="E15" s="140"/>
      <c r="F15" s="140"/>
      <c r="G15" s="140"/>
      <c r="H15" s="140"/>
    </row>
    <row r="16" spans="1:8" ht="50.1" customHeight="1" thickBot="1" x14ac:dyDescent="0.3">
      <c r="A16" s="49">
        <v>1</v>
      </c>
      <c r="B16" s="34" t="s">
        <v>61</v>
      </c>
      <c r="C16" s="35">
        <v>794.17778259999989</v>
      </c>
      <c r="D16" s="35">
        <v>1250.72</v>
      </c>
      <c r="E16" s="35">
        <v>767.40000000000009</v>
      </c>
      <c r="F16" s="35">
        <v>2185.5477826000001</v>
      </c>
      <c r="G16" s="35">
        <v>2083.8836345</v>
      </c>
      <c r="H16" s="35">
        <v>2441.2400000000002</v>
      </c>
    </row>
    <row r="17" spans="1:8" ht="50.1" customHeight="1" thickBot="1" x14ac:dyDescent="0.3">
      <c r="A17" s="49">
        <v>2</v>
      </c>
      <c r="B17" s="34" t="s">
        <v>62</v>
      </c>
      <c r="C17" s="36">
        <v>-23.596895000000234</v>
      </c>
      <c r="D17" s="36">
        <v>197.49</v>
      </c>
      <c r="E17" s="36">
        <v>57.949999999999932</v>
      </c>
      <c r="F17" s="36">
        <v>31.743104999999797</v>
      </c>
      <c r="G17" s="36">
        <v>23.764208499999768</v>
      </c>
      <c r="H17" s="36">
        <v>19.720000000000255</v>
      </c>
    </row>
    <row r="18" spans="1:8" ht="50.1" customHeight="1" thickBot="1" x14ac:dyDescent="0.3">
      <c r="A18" s="49">
        <v>3</v>
      </c>
      <c r="B18" s="34" t="s">
        <v>63</v>
      </c>
      <c r="C18" s="36">
        <v>-23.596895000000234</v>
      </c>
      <c r="D18" s="36">
        <v>197.49</v>
      </c>
      <c r="E18" s="36">
        <v>57.949999999999932</v>
      </c>
      <c r="F18" s="36">
        <v>31.743104999999797</v>
      </c>
      <c r="G18" s="36">
        <v>23.764208499999768</v>
      </c>
      <c r="H18" s="36">
        <v>19.720000000000255</v>
      </c>
    </row>
    <row r="19" spans="1:8" ht="50.1" customHeight="1" thickBot="1" x14ac:dyDescent="0.3">
      <c r="A19" s="49">
        <v>4</v>
      </c>
      <c r="B19" s="34" t="s">
        <v>74</v>
      </c>
      <c r="C19" s="36">
        <v>-30.89584850850024</v>
      </c>
      <c r="D19" s="36">
        <v>197.89000000000001</v>
      </c>
      <c r="E19" s="36">
        <v>51.839999999999932</v>
      </c>
      <c r="F19" s="36">
        <v>10.004151491499794</v>
      </c>
      <c r="G19" s="36">
        <v>18.180829999999766</v>
      </c>
      <c r="H19" s="36">
        <v>22.980000000000253</v>
      </c>
    </row>
    <row r="20" spans="1:8" ht="69" customHeight="1" thickBot="1" x14ac:dyDescent="0.3">
      <c r="A20" s="49">
        <v>5</v>
      </c>
      <c r="B20" s="34" t="s">
        <v>64</v>
      </c>
      <c r="C20" s="36">
        <v>-32.050882026000238</v>
      </c>
      <c r="D20" s="36">
        <v>198.78</v>
      </c>
      <c r="E20" s="36">
        <v>46.979999999999933</v>
      </c>
      <c r="F20" s="36">
        <v>8.5691179739997949</v>
      </c>
      <c r="G20" s="36">
        <v>16.738973299999767</v>
      </c>
      <c r="H20" s="36">
        <v>26.980000000000253</v>
      </c>
    </row>
    <row r="21" spans="1:8" ht="50.1" customHeight="1" thickBot="1" x14ac:dyDescent="0.3">
      <c r="A21" s="49">
        <v>6</v>
      </c>
      <c r="B21" s="34" t="s">
        <v>65</v>
      </c>
      <c r="C21" s="37">
        <v>430.02</v>
      </c>
      <c r="D21" s="37">
        <v>430.02</v>
      </c>
      <c r="E21" s="37">
        <v>430.02</v>
      </c>
      <c r="F21" s="50">
        <v>430.02</v>
      </c>
      <c r="G21" s="50">
        <v>430.02</v>
      </c>
      <c r="H21" s="50">
        <v>430.02</v>
      </c>
    </row>
    <row r="22" spans="1:8" ht="50.1" customHeight="1" thickBot="1" x14ac:dyDescent="0.3">
      <c r="A22" s="49">
        <v>7</v>
      </c>
      <c r="B22" s="34" t="s">
        <v>17</v>
      </c>
      <c r="C22" s="38" t="s">
        <v>36</v>
      </c>
      <c r="D22" s="38" t="s">
        <v>36</v>
      </c>
      <c r="E22" s="38" t="s">
        <v>36</v>
      </c>
      <c r="F22" s="38" t="s">
        <v>36</v>
      </c>
      <c r="G22" s="38" t="s">
        <v>36</v>
      </c>
      <c r="H22" s="38">
        <v>615.41999999999996</v>
      </c>
    </row>
    <row r="23" spans="1:8" ht="50.1" customHeight="1" thickBot="1" x14ac:dyDescent="0.3">
      <c r="A23" s="49">
        <v>8</v>
      </c>
      <c r="B23" s="34" t="s">
        <v>66</v>
      </c>
      <c r="C23" s="39">
        <v>-0.71847468742152087</v>
      </c>
      <c r="D23" s="39">
        <v>4.6018789823729129</v>
      </c>
      <c r="E23" s="39">
        <v>1.2055253244035145</v>
      </c>
      <c r="F23" s="39">
        <v>0.23264386520393923</v>
      </c>
      <c r="G23" s="39">
        <v>0.4227903353332349</v>
      </c>
      <c r="H23" s="39">
        <v>0.53439374912795345</v>
      </c>
    </row>
    <row r="24" spans="1:8" ht="15.75" x14ac:dyDescent="0.25">
      <c r="A24" s="138" t="s">
        <v>67</v>
      </c>
      <c r="B24" s="138"/>
      <c r="C24" s="138"/>
      <c r="D24" s="138"/>
      <c r="E24" s="138"/>
    </row>
    <row r="25" spans="1:8" ht="36.75" customHeight="1" x14ac:dyDescent="0.25">
      <c r="A25" s="90">
        <v>1</v>
      </c>
      <c r="B25" s="134" t="s">
        <v>89</v>
      </c>
      <c r="C25" s="134"/>
      <c r="D25" s="134"/>
      <c r="E25" s="134"/>
      <c r="F25" s="134"/>
      <c r="G25" s="134"/>
      <c r="H25" s="134"/>
    </row>
    <row r="26" spans="1:8" ht="50.25" customHeight="1" x14ac:dyDescent="0.25">
      <c r="A26" s="90">
        <v>2</v>
      </c>
      <c r="B26" s="134" t="s">
        <v>126</v>
      </c>
      <c r="C26" s="134"/>
      <c r="D26" s="134"/>
      <c r="E26" s="134"/>
      <c r="F26" s="134"/>
      <c r="G26" s="134"/>
      <c r="H26" s="134"/>
    </row>
    <row r="27" spans="1:8" ht="57" customHeight="1" x14ac:dyDescent="0.25">
      <c r="A27" s="27">
        <v>3</v>
      </c>
      <c r="B27" s="148" t="s">
        <v>127</v>
      </c>
      <c r="C27" s="148"/>
      <c r="D27" s="148"/>
      <c r="E27" s="148"/>
      <c r="F27" s="148"/>
      <c r="G27" s="148"/>
      <c r="H27" s="148"/>
    </row>
    <row r="28" spans="1:8" ht="27" customHeight="1" x14ac:dyDescent="0.25">
      <c r="A28" s="27">
        <v>4</v>
      </c>
      <c r="B28" s="150" t="s">
        <v>90</v>
      </c>
      <c r="C28" s="150"/>
      <c r="D28" s="150"/>
      <c r="E28" s="150"/>
      <c r="F28" s="150"/>
      <c r="G28" s="150"/>
      <c r="H28" s="150"/>
    </row>
    <row r="29" spans="1:8" ht="31.5" customHeight="1" x14ac:dyDescent="0.25">
      <c r="A29" s="90">
        <v>5</v>
      </c>
      <c r="B29" s="134" t="s">
        <v>91</v>
      </c>
      <c r="C29" s="134"/>
      <c r="D29" s="134"/>
      <c r="E29" s="134"/>
      <c r="F29" s="134"/>
      <c r="G29" s="134"/>
      <c r="H29" s="134"/>
    </row>
    <row r="30" spans="1:8" ht="53.25" customHeight="1" x14ac:dyDescent="0.25">
      <c r="A30" s="90">
        <v>6</v>
      </c>
      <c r="B30" s="134" t="s">
        <v>92</v>
      </c>
      <c r="C30" s="134"/>
      <c r="D30" s="134"/>
      <c r="E30" s="134"/>
      <c r="F30" s="134"/>
      <c r="G30" s="134"/>
      <c r="H30" s="134"/>
    </row>
    <row r="31" spans="1:8" ht="15.75" x14ac:dyDescent="0.25">
      <c r="A31" s="47"/>
      <c r="B31" s="26"/>
      <c r="F31" s="105" t="s">
        <v>39</v>
      </c>
      <c r="G31" s="105"/>
      <c r="H31" s="105"/>
    </row>
    <row r="32" spans="1:8" ht="15.75" x14ac:dyDescent="0.25">
      <c r="A32" s="24"/>
      <c r="B32" s="24"/>
      <c r="F32" s="25"/>
      <c r="G32" s="105"/>
      <c r="H32" s="105"/>
    </row>
    <row r="33" spans="1:8" ht="15.75" x14ac:dyDescent="0.25">
      <c r="A33" s="24"/>
      <c r="B33" s="24"/>
      <c r="F33" s="25"/>
      <c r="G33" s="82"/>
      <c r="H33" s="82"/>
    </row>
    <row r="34" spans="1:8" ht="15.75" x14ac:dyDescent="0.25">
      <c r="A34" s="24"/>
      <c r="B34" s="24"/>
      <c r="F34" s="114" t="s">
        <v>13</v>
      </c>
      <c r="G34" s="114"/>
      <c r="H34" s="114"/>
    </row>
    <row r="35" spans="1:8" ht="15.75" x14ac:dyDescent="0.25">
      <c r="A35" s="149" t="s">
        <v>11</v>
      </c>
      <c r="B35" s="149"/>
      <c r="F35" s="105" t="s">
        <v>14</v>
      </c>
      <c r="G35" s="105"/>
      <c r="H35" s="105"/>
    </row>
    <row r="36" spans="1:8" ht="15.75" x14ac:dyDescent="0.25">
      <c r="A36" s="149" t="s">
        <v>114</v>
      </c>
      <c r="B36" s="149"/>
      <c r="F36" s="105" t="s">
        <v>15</v>
      </c>
      <c r="G36" s="105"/>
      <c r="H36" s="105"/>
    </row>
  </sheetData>
  <mergeCells count="35">
    <mergeCell ref="A36:B36"/>
    <mergeCell ref="F36:H36"/>
    <mergeCell ref="F31:H31"/>
    <mergeCell ref="G32:H32"/>
    <mergeCell ref="F34:H34"/>
    <mergeCell ref="B26:H26"/>
    <mergeCell ref="B27:H27"/>
    <mergeCell ref="A35:B35"/>
    <mergeCell ref="F35:H35"/>
    <mergeCell ref="B28:H28"/>
    <mergeCell ref="B30:H30"/>
    <mergeCell ref="A10:H10"/>
    <mergeCell ref="A11:H11"/>
    <mergeCell ref="A24:E24"/>
    <mergeCell ref="C14:C15"/>
    <mergeCell ref="D14:D15"/>
    <mergeCell ref="A12:A15"/>
    <mergeCell ref="B12:B15"/>
    <mergeCell ref="C12:E12"/>
    <mergeCell ref="B25:H25"/>
    <mergeCell ref="B29:H29"/>
    <mergeCell ref="A1:H1"/>
    <mergeCell ref="A2:H2"/>
    <mergeCell ref="A3:H3"/>
    <mergeCell ref="A4:H4"/>
    <mergeCell ref="A5:H5"/>
    <mergeCell ref="A6:H6"/>
    <mergeCell ref="A9:E9"/>
    <mergeCell ref="A7:H7"/>
    <mergeCell ref="A8:H8"/>
    <mergeCell ref="E14:E15"/>
    <mergeCell ref="F12:G12"/>
    <mergeCell ref="F14:F15"/>
    <mergeCell ref="G14:G15"/>
    <mergeCell ref="H14:H15"/>
  </mergeCells>
  <pageMargins left="0.45" right="0.2" top="0.67" bottom="0.25" header="0.3" footer="0.3"/>
  <pageSetup paperSize="9" scale="59"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89" zoomScaleNormal="89" workbookViewId="0">
      <selection sqref="A1:P41"/>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FR-P&amp;L</vt:lpstr>
      <vt:lpstr>FR-BS</vt:lpstr>
      <vt:lpstr>EXTRACT </vt:lpstr>
      <vt:lpstr>LRR</vt:lpstr>
      <vt:lpstr>'EXTRACT '!Print_Area</vt:lpstr>
      <vt:lpstr>'FR-BS'!Print_Area</vt:lpstr>
      <vt:lpstr>'FR-P&amp;L'!Print_Area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KP</dc:creator>
  <cp:lastModifiedBy>Anil kumar</cp:lastModifiedBy>
  <cp:lastPrinted>2023-02-14T11:18:27Z</cp:lastPrinted>
  <dcterms:created xsi:type="dcterms:W3CDTF">2020-06-19T15:31:04Z</dcterms:created>
  <dcterms:modified xsi:type="dcterms:W3CDTF">2023-02-14T14:28:38Z</dcterms:modified>
</cp:coreProperties>
</file>